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Korisnik\Desktop\2026\"/>
    </mc:Choice>
  </mc:AlternateContent>
  <xr:revisionPtr revIDLastSave="0" documentId="8_{9317EFC3-2353-4183-98E9-68DD20DCBF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2" r:id="rId1"/>
    <sheet name="Prihodi i rashodi" sheetId="3" r:id="rId2"/>
    <sheet name="Posebni dio" sheetId="4" r:id="rId3"/>
  </sheets>
  <definedNames>
    <definedName name="_xlnm.Print_Titles" localSheetId="2">'Posebni dio'!$1:$14</definedName>
    <definedName name="_xlnm.Print_Titles" localSheetId="1">'Prihodi i rashodi'!$1:$14</definedName>
    <definedName name="_xlnm.Print_Titles" localSheetId="0">Sažetak!$1:$19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5" i="2" l="1"/>
  <c r="I45" i="2" l="1"/>
  <c r="I28" i="2"/>
  <c r="M60" i="3" l="1"/>
  <c r="L60" i="3"/>
  <c r="P20" i="4" l="1"/>
  <c r="P19" i="4" s="1"/>
  <c r="P18" i="4" s="1"/>
  <c r="P17" i="4" s="1"/>
  <c r="M20" i="4"/>
  <c r="M19" i="4" s="1"/>
  <c r="M18" i="4" s="1"/>
  <c r="M17" i="4" s="1"/>
  <c r="L20" i="4"/>
  <c r="L19" i="4" s="1"/>
  <c r="L18" i="4" s="1"/>
  <c r="L17" i="4" s="1"/>
  <c r="J20" i="4"/>
  <c r="J19" i="4" s="1"/>
  <c r="J18" i="4" s="1"/>
  <c r="J17" i="4" s="1"/>
  <c r="I126" i="4"/>
  <c r="I125" i="4" s="1"/>
  <c r="I124" i="4" s="1"/>
  <c r="I123" i="4" s="1"/>
  <c r="I120" i="4"/>
  <c r="I119" i="4" s="1"/>
  <c r="I118" i="4" s="1"/>
  <c r="I115" i="4"/>
  <c r="I114" i="4" s="1"/>
  <c r="I110" i="4"/>
  <c r="I109" i="4" s="1"/>
  <c r="I106" i="4"/>
  <c r="I105" i="4" s="1"/>
  <c r="I49" i="4"/>
  <c r="I48" i="4" s="1"/>
  <c r="I47" i="4" s="1"/>
  <c r="I38" i="4" s="1"/>
  <c r="I101" i="3"/>
  <c r="I97" i="3"/>
  <c r="I87" i="3"/>
  <c r="I82" i="3"/>
  <c r="I81" i="3" s="1"/>
  <c r="I79" i="3"/>
  <c r="I78" i="3" s="1"/>
  <c r="I74" i="3"/>
  <c r="I71" i="3"/>
  <c r="I69" i="3"/>
  <c r="I67" i="3"/>
  <c r="I64" i="3"/>
  <c r="I58" i="3"/>
  <c r="I57" i="3" s="1"/>
  <c r="I55" i="3"/>
  <c r="I54" i="3" s="1"/>
  <c r="I50" i="3"/>
  <c r="I47" i="3"/>
  <c r="I45" i="3"/>
  <c r="I43" i="3"/>
  <c r="J22" i="2"/>
  <c r="M57" i="3"/>
  <c r="L57" i="3"/>
  <c r="I73" i="3" l="1"/>
  <c r="I66" i="3" s="1"/>
  <c r="I49" i="3"/>
  <c r="I42" i="3" s="1"/>
  <c r="I96" i="3"/>
  <c r="I95" i="3" s="1"/>
  <c r="I113" i="4"/>
  <c r="I30" i="4" s="1"/>
  <c r="I21" i="4" s="1"/>
  <c r="I20" i="4" s="1"/>
  <c r="I19" i="4" s="1"/>
  <c r="I18" i="4" s="1"/>
  <c r="I17" i="4" s="1"/>
  <c r="J74" i="3"/>
  <c r="P78" i="3"/>
  <c r="M78" i="3"/>
  <c r="L78" i="3"/>
  <c r="J79" i="3"/>
  <c r="J78" i="3" s="1"/>
  <c r="M81" i="3"/>
  <c r="L81" i="3"/>
  <c r="J82" i="3"/>
  <c r="J81" i="3" s="1"/>
  <c r="M84" i="3"/>
  <c r="L84" i="3"/>
  <c r="J85" i="3"/>
  <c r="J84" i="3" s="1"/>
  <c r="J67" i="3"/>
  <c r="M62" i="3"/>
  <c r="L62" i="3"/>
  <c r="P54" i="3"/>
  <c r="M54" i="3"/>
  <c r="L54" i="3"/>
  <c r="J50" i="3"/>
  <c r="J55" i="3"/>
  <c r="J58" i="3"/>
  <c r="J57" i="3" s="1"/>
  <c r="J61" i="3"/>
  <c r="J60" i="3" s="1"/>
  <c r="J73" i="3" l="1"/>
  <c r="J66" i="3" s="1"/>
  <c r="J49" i="3"/>
  <c r="J42" i="3" s="1"/>
  <c r="J25" i="4"/>
  <c r="J30" i="4"/>
  <c r="J39" i="4"/>
  <c r="J47" i="4"/>
  <c r="J52" i="4"/>
  <c r="J61" i="4"/>
  <c r="L68" i="4"/>
  <c r="M68" i="4"/>
  <c r="J119" i="4"/>
  <c r="J118" i="4" s="1"/>
  <c r="J125" i="4"/>
  <c r="J124" i="4" s="1"/>
  <c r="J123" i="4" s="1"/>
</calcChain>
</file>

<file path=xl/sharedStrings.xml><?xml version="1.0" encoding="utf-8"?>
<sst xmlns="http://schemas.openxmlformats.org/spreadsheetml/2006/main" count="502" uniqueCount="163">
  <si>
    <t>Rashodi za nabavu nefinancijske imovine</t>
  </si>
  <si>
    <t xml:space="preserve"> 4</t>
  </si>
  <si>
    <t>Rashodi poslovanja</t>
  </si>
  <si>
    <t xml:space="preserve"> 3</t>
  </si>
  <si>
    <t>SVEUKUPNO RASHODI</t>
  </si>
  <si>
    <t>Prihodi od prodaje nefinancijske imovine</t>
  </si>
  <si>
    <t xml:space="preserve"> 7</t>
  </si>
  <si>
    <t>Prihodi poslovanja</t>
  </si>
  <si>
    <t xml:space="preserve"> 6</t>
  </si>
  <si>
    <t>SVEUKUPNO PRIHODI</t>
  </si>
  <si>
    <t>Naziv</t>
  </si>
  <si>
    <t>Šifra</t>
  </si>
  <si>
    <t>Pozicija</t>
  </si>
  <si>
    <t>OIB: 31647438883</t>
  </si>
  <si>
    <t>Belec 50</t>
  </si>
  <si>
    <t>OSNOVNA ŠKOLA BELEC</t>
  </si>
  <si>
    <t>Datum:</t>
  </si>
  <si>
    <t>Rashodi za dodatna ulaganja na nefinancijskoj imovini</t>
  </si>
  <si>
    <t xml:space="preserve"> 45</t>
  </si>
  <si>
    <t>Rashodi za nabavu proizvedene dugotrajne imovine</t>
  </si>
  <si>
    <t xml:space="preserve"> 42</t>
  </si>
  <si>
    <t>Rashodi za donacije, kazne, naknade šteta i kapitalne pomoći</t>
  </si>
  <si>
    <t xml:space="preserve"> 38</t>
  </si>
  <si>
    <t>Naknade građanima i kućanstvima na temelju osiguranja i druge naknade</t>
  </si>
  <si>
    <t xml:space="preserve"> 37</t>
  </si>
  <si>
    <t>Financijski rashodi</t>
  </si>
  <si>
    <t xml:space="preserve"> 34</t>
  </si>
  <si>
    <t>Materijalni rashodi</t>
  </si>
  <si>
    <t xml:space="preserve"> 32</t>
  </si>
  <si>
    <t>Rashodi za zaposlene</t>
  </si>
  <si>
    <t xml:space="preserve"> 31</t>
  </si>
  <si>
    <t>Prihodi iz nadležnog proračuna i od HZZO-a temeljem ugovornih obveza</t>
  </si>
  <si>
    <t xml:space="preserve"> 67</t>
  </si>
  <si>
    <t>Prihodi od prodaje proizvoda i robe te pruženih usluga, prihodi od donacija te povrati po protestira</t>
  </si>
  <si>
    <t xml:space="preserve"> 66</t>
  </si>
  <si>
    <t>Prihodi od upravnih i administrativnih pristojbi, pristojbi po posebnim propisima i naknada</t>
  </si>
  <si>
    <t xml:space="preserve"> 65</t>
  </si>
  <si>
    <t>Prihodi od imovine</t>
  </si>
  <si>
    <t xml:space="preserve"> 64</t>
  </si>
  <si>
    <t>Pomoći iz inozemstva i od subjekata unutar općeg proračuna</t>
  </si>
  <si>
    <t xml:space="preserve"> 63</t>
  </si>
  <si>
    <t>Izvor 1.</t>
  </si>
  <si>
    <t>OPĆI PRIHODI I PRIMICI</t>
  </si>
  <si>
    <t>Izvor 1.1.</t>
  </si>
  <si>
    <t>Izvor 3.</t>
  </si>
  <si>
    <t>VLASTITI PRIHODI</t>
  </si>
  <si>
    <t>Izvor 3.1.</t>
  </si>
  <si>
    <t>Izvor 4.</t>
  </si>
  <si>
    <t>PRIHODI ZA POSEBNE NAMJENE</t>
  </si>
  <si>
    <t>Izvor 4.3.</t>
  </si>
  <si>
    <t>Izvor 5.</t>
  </si>
  <si>
    <t>POMOĆI</t>
  </si>
  <si>
    <t>Izvor 5.0.</t>
  </si>
  <si>
    <t>POMOĆI IZ DRŽAVNOG PRORAČUNA</t>
  </si>
  <si>
    <t>Izvor 5.0.119</t>
  </si>
  <si>
    <t>POMOĆI IZ DRŽAVNOG PRORAČUNA KROZ OPĆE PRIHODE I PRIMITKE PK</t>
  </si>
  <si>
    <t>Izvor 5.0.12</t>
  </si>
  <si>
    <t>POMOĆI IZ DRŽ. PRORAČUNA KROZ NACIONALNO SUFIN. EU PROJEKATA</t>
  </si>
  <si>
    <t>Izvor 5.0.3</t>
  </si>
  <si>
    <t>DECENTRALIZACIJA</t>
  </si>
  <si>
    <t>Izvor 5.2.</t>
  </si>
  <si>
    <t>MINISTARSTVO</t>
  </si>
  <si>
    <t>OSTALE POMOĆI</t>
  </si>
  <si>
    <t>Izvor 5.2.49</t>
  </si>
  <si>
    <t>JEDINICE LOKALNE SAMOUPRAVE PK</t>
  </si>
  <si>
    <t>Izvor 5.6.</t>
  </si>
  <si>
    <t>HZZO</t>
  </si>
  <si>
    <t>FONDOVI EU</t>
  </si>
  <si>
    <t>Izvor 5.6.111</t>
  </si>
  <si>
    <t>EUROPSKI SOCIJALNI FOND PLUS-PREDFINANCIRANJE IZ IZVORA 1.1.</t>
  </si>
  <si>
    <t>Izvor 5.8.</t>
  </si>
  <si>
    <t>HZZZ</t>
  </si>
  <si>
    <t>INSTRUMENTI EU NOVE GENERACIJE</t>
  </si>
  <si>
    <t>Izvor 5.8.111</t>
  </si>
  <si>
    <t>MEH.ZA OPOR.I OTPOR.-BESP.SRED.-PREDFIN.IZ IZVORA 1.1.</t>
  </si>
  <si>
    <t>Izvor 5.8.1119</t>
  </si>
  <si>
    <t>MEH.ZA OPOR.I OTPOR.-BESP.SRED.-PREDFIN.IZ IZVORA 1.1. PK</t>
  </si>
  <si>
    <t>Izvor 6.</t>
  </si>
  <si>
    <t>REFUNDACIJE</t>
  </si>
  <si>
    <t>DONACIJE</t>
  </si>
  <si>
    <t>Izvor 6.1.</t>
  </si>
  <si>
    <t>Funkcijska 09</t>
  </si>
  <si>
    <t>Obrazovanje</t>
  </si>
  <si>
    <t>Funkcijska 091</t>
  </si>
  <si>
    <t>Predškolsko i osnovno obrazovanje</t>
  </si>
  <si>
    <t>Funkcijska 0912</t>
  </si>
  <si>
    <t>Osnovno obrazovanje</t>
  </si>
  <si>
    <t>Funkcijska 096</t>
  </si>
  <si>
    <t>Dodatne usluge u obrazovanju</t>
  </si>
  <si>
    <t>Funkcijska 0960</t>
  </si>
  <si>
    <t>Funkcijska 098</t>
  </si>
  <si>
    <t>Usluge obrazovanja koje nisu drugdje svrstane</t>
  </si>
  <si>
    <t>Funkcijska 0980</t>
  </si>
  <si>
    <t>NPOO-predfinanciranje-PK</t>
  </si>
  <si>
    <t>Aktivnost J011022K102201</t>
  </si>
  <si>
    <t>NPOO-PREDFINANCIRANJE</t>
  </si>
  <si>
    <t>Program J011022</t>
  </si>
  <si>
    <t>MIMO projekta-Baltazar 8</t>
  </si>
  <si>
    <t>Aktivnost J011020T102009</t>
  </si>
  <si>
    <t>Baltazar 8</t>
  </si>
  <si>
    <t>Aktivnost J011020T102007</t>
  </si>
  <si>
    <t>Baltazar 7</t>
  </si>
  <si>
    <t>Aktivnost J011020T103021</t>
  </si>
  <si>
    <t>Dopunska sredstva za materijalne rashode i opremu škola</t>
  </si>
  <si>
    <t>Aktivnost J011020T102001</t>
  </si>
  <si>
    <t>Dopunska sredstva za izgradnju, dogradnju i adaptaciju škola</t>
  </si>
  <si>
    <t>Aktivnost J011020K102001</t>
  </si>
  <si>
    <t>Županija - prijatelj djece</t>
  </si>
  <si>
    <t>Aktivnost J011020A102010</t>
  </si>
  <si>
    <t>Program građanskog odgoja u školama</t>
  </si>
  <si>
    <t>Aktivnost J011020A102006</t>
  </si>
  <si>
    <t>Financiranje - ostali rashodi OŠ</t>
  </si>
  <si>
    <t>Aktivnost J011020A102002</t>
  </si>
  <si>
    <t>Dopunski nastavni i vannastavni program škola i obrazovnih institucija</t>
  </si>
  <si>
    <t>Aktivnost J011020A102001</t>
  </si>
  <si>
    <t>DOPUNSKI NASTAVNI I VANNASTAVNI PROGRAM ŠKOLA I OBRAZ. INSTIT.</t>
  </si>
  <si>
    <t>Program J011020</t>
  </si>
  <si>
    <t>Redovni poslovi ustanova osnovnog obrazovanja</t>
  </si>
  <si>
    <t>Aktivnost J011017A101701</t>
  </si>
  <si>
    <t>OSNOVNO OBRAZOVANJE - ZAKONSKI STANDARD</t>
  </si>
  <si>
    <t>Program J011017</t>
  </si>
  <si>
    <t>KLASA:</t>
  </si>
  <si>
    <t>URBROJ:</t>
  </si>
  <si>
    <t>I. OPĆI DIO</t>
  </si>
  <si>
    <t>A) SAŽETAK RAČUNA PRIHODA I RASHODA</t>
  </si>
  <si>
    <t>A. RAČUN PRIHODA I RASHODA</t>
  </si>
  <si>
    <t>A3. RASHODI PREMA FUNKCIJSKOJ KLASIFIKAICJI</t>
  </si>
  <si>
    <t>A2. PRIHODI I RASHODI PREMA IZVORIMA FINANCIRANJA</t>
  </si>
  <si>
    <t>KORISNIK K029/1</t>
  </si>
  <si>
    <t>Razdjel 006</t>
  </si>
  <si>
    <t>UO ZA OBRAZOVANJE, KULTURU, ŠPORT I TEHNIČKU KULTURU</t>
  </si>
  <si>
    <t>Glava 02</t>
  </si>
  <si>
    <t xml:space="preserve">Podglava 42049 </t>
  </si>
  <si>
    <t>Ustanove u obrazovanju</t>
  </si>
  <si>
    <t>Osnovna škola Belec</t>
  </si>
  <si>
    <t>Glavni program J01</t>
  </si>
  <si>
    <t>II. POSEBNI DIO</t>
  </si>
  <si>
    <t>Izvršenje 2024.</t>
  </si>
  <si>
    <t>Tekući plan  2025.</t>
  </si>
  <si>
    <t>Plan 2026.</t>
  </si>
  <si>
    <t>Projekcija 2027</t>
  </si>
  <si>
    <t>Projekcija 2028</t>
  </si>
  <si>
    <t>A1. PRIHODI I RASHODI PO EKONOMSKOJ KLASIFIKACIJI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</si>
  <si>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</si>
  <si>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</si>
  <si>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</si>
  <si>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</si>
  <si>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VIŠAK / MANJAK TEKUĆE GODINE
(VIŠAK / MANJAK + NETO FINANCIRANJE)</t>
  </si>
  <si>
    <t>Razlika višak/manjak</t>
  </si>
  <si>
    <t>B) SAŽETAK RAČUNA FINANCIRANJA</t>
  </si>
  <si>
    <t>C) PRENESENI VIŠAK ILI PRENESENI MANJAK</t>
  </si>
  <si>
    <t>PRIJENOS VIŠKA/MANJKA IZ PRETHODNE (IH)</t>
  </si>
  <si>
    <t>PRIJENOS VIŠKA/MANJKA U SLJEDEĆE</t>
  </si>
  <si>
    <t>VIŠAK / MANJAK + NETO FINANCIRANJE+</t>
  </si>
  <si>
    <t>D) VIŠEGODIŠNJI PLAN URAVNOTEŽENJA</t>
  </si>
  <si>
    <t>VIŠAK/MANJAK IZ PRETHODE(IH) GODINA KOJI ĆE SE POKRITI</t>
  </si>
  <si>
    <t>PRIJENOS VIŠKA/MANJKA U SLJEDEĆE RAZDOBLJE</t>
  </si>
  <si>
    <t>400-02/25-01/02</t>
  </si>
  <si>
    <t>2140-85-25-3</t>
  </si>
  <si>
    <t>FINANCIJSKI  PLAN ZA 2026. GODINU S PROJEKCIJAMA ZA 2027. I 2028.</t>
  </si>
  <si>
    <t>FINANCIJSKI PLAN ZA 2026. GODINU S PROJEKCIJAMA ZA 2027. I 2028.</t>
  </si>
  <si>
    <t>Viktorio Pozaić</t>
  </si>
  <si>
    <t>Predsjednik školskog odbora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</si>
</sst>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41A]#,##0.00;\-#,##0.00"/>
    <numFmt numFmtId="165" formatCode="[$-1041A]h:mm"/>
    <numFmt numFmtId="166" formatCode="[$-1041A]d\.m\.yyyy\."/>
    <numFmt numFmtId="167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8"/>
      <name val="Arial"/>
      <charset val="238"/>
    </font>
    <font>
      <sz val="10"/>
      <color indexed="8"/>
      <name val="Arial"/>
      <charset val="238"/>
    </font>
    <font>
      <b/>
      <sz val="11.95"/>
      <color indexed="8"/>
      <name val="Arial"/>
      <charset val="238"/>
    </font>
    <font>
      <sz val="11"/>
      <name val="Calibri"/>
      <family val="2"/>
      <scheme val="minor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i/>
      <sz val="10"/>
      <color indexed="8"/>
      <name val="Arial"/>
      <family val="2"/>
    </font>
    <font>
      <i/>
      <sz val="11.95"/>
      <color indexed="8"/>
      <name val="Arial"/>
      <family val="2"/>
    </font>
    <font>
      <i/>
      <sz val="10"/>
      <name val="Arial"/>
      <family val="2"/>
    </font>
    <font>
      <b/>
      <sz val="8"/>
      <color indexed="8"/>
      <name val="Arial"/>
      <family val="2"/>
    </font>
    <font>
      <i/>
      <sz val="11"/>
      <name val="Arial"/>
      <family val="2"/>
    </font>
    <font>
      <u/>
      <sz val="1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indexed="9"/>
        <bgColor indexed="0"/>
      </patternFill>
    </fill>
    <fill>
      <patternFill patternType="solid">
        <fgColor rgb="FF92D050"/>
        <bgColor indexed="0"/>
      </patternFill>
    </fill>
    <fill>
      <patternFill patternType="solid">
        <fgColor theme="4" tint="-0.249977111117893"/>
        <bgColor indexed="0"/>
      </patternFill>
    </fill>
    <fill>
      <patternFill patternType="solid">
        <fgColor theme="4" tint="0.39997558519241921"/>
        <bgColor indexed="0"/>
      </patternFill>
    </fill>
    <fill>
      <patternFill patternType="solid">
        <fgColor theme="4" tint="0.59999389629810485"/>
        <bgColor indexed="0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0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0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0" fillId="0" borderId="0"/>
    <xf numFmtId="0" fontId="1" fillId="0" borderId="0"/>
    <xf numFmtId="0" fontId="1" fillId="0" borderId="0"/>
    <xf numFmtId="0" fontId="1" fillId="0" borderId="0"/>
  </cellStyleXfs>
  <cellXfs count="174">
    <xf numFmtId="0" fontId="0" fillId="0" borderId="0" xfId="0"/>
    <xf numFmtId="0" fontId="2" fillId="0" borderId="0" xfId="1"/>
    <xf numFmtId="0" fontId="5" fillId="0" borderId="0" xfId="1" applyFont="1" applyAlignment="1" applyProtection="1">
      <alignment horizontal="right" vertical="top" wrapText="1" readingOrder="1"/>
      <protection locked="0"/>
    </xf>
    <xf numFmtId="0" fontId="5" fillId="0" borderId="0" xfId="1" applyFont="1" applyAlignment="1" applyProtection="1">
      <alignment horizontal="center" vertical="top" wrapText="1" readingOrder="1"/>
      <protection locked="0"/>
    </xf>
    <xf numFmtId="0" fontId="6" fillId="0" borderId="0" xfId="1" applyFont="1" applyAlignment="1" applyProtection="1">
      <alignment vertical="top" wrapText="1" readingOrder="1"/>
      <protection locked="0"/>
    </xf>
    <xf numFmtId="0" fontId="7" fillId="0" borderId="0" xfId="1" applyFont="1" applyAlignment="1" applyProtection="1">
      <alignment horizontal="center" vertical="top" wrapText="1" readingOrder="1"/>
      <protection locked="0"/>
    </xf>
    <xf numFmtId="0" fontId="3" fillId="0" borderId="0" xfId="1" applyFont="1"/>
    <xf numFmtId="0" fontId="4" fillId="0" borderId="0" xfId="1" applyFont="1" applyAlignment="1" applyProtection="1">
      <alignment horizontal="center" vertical="top" wrapText="1" readingOrder="1"/>
      <protection locked="0"/>
    </xf>
    <xf numFmtId="0" fontId="4" fillId="0" borderId="0" xfId="1" applyFont="1" applyAlignment="1" applyProtection="1">
      <alignment horizontal="right" vertical="top" wrapText="1" readingOrder="1"/>
      <protection locked="0"/>
    </xf>
    <xf numFmtId="0" fontId="8" fillId="0" borderId="0" xfId="0" applyFont="1"/>
    <xf numFmtId="0" fontId="4" fillId="0" borderId="0" xfId="0" applyFont="1" applyAlignment="1" applyProtection="1">
      <alignment horizontal="center" vertical="top" wrapText="1" readingOrder="1"/>
      <protection locked="0"/>
    </xf>
    <xf numFmtId="0" fontId="4" fillId="0" borderId="0" xfId="0" applyFont="1" applyAlignment="1" applyProtection="1">
      <alignment horizontal="right" vertical="top" wrapText="1" readingOrder="1"/>
      <protection locked="0"/>
    </xf>
    <xf numFmtId="0" fontId="8" fillId="2" borderId="0" xfId="0" applyFont="1" applyFill="1"/>
    <xf numFmtId="0" fontId="4" fillId="3" borderId="0" xfId="0" applyFont="1" applyFill="1" applyAlignment="1" applyProtection="1">
      <alignment vertical="top" wrapText="1" readingOrder="1"/>
      <protection locked="0"/>
    </xf>
    <xf numFmtId="164" fontId="4" fillId="3" borderId="0" xfId="0" applyNumberFormat="1" applyFont="1" applyFill="1" applyAlignment="1" applyProtection="1">
      <alignment horizontal="right" vertical="top" wrapText="1" readingOrder="1"/>
      <protection locked="0"/>
    </xf>
    <xf numFmtId="0" fontId="3" fillId="2" borderId="0" xfId="1" applyFont="1" applyFill="1"/>
    <xf numFmtId="0" fontId="4" fillId="2" borderId="0" xfId="0" applyFont="1" applyFill="1" applyAlignment="1" applyProtection="1">
      <alignment horizontal="center" vertical="top" wrapText="1" readingOrder="1"/>
      <protection locked="0"/>
    </xf>
    <xf numFmtId="0" fontId="4" fillId="2" borderId="0" xfId="0" applyFont="1" applyFill="1" applyAlignment="1" applyProtection="1">
      <alignment horizontal="right" vertical="top" wrapText="1" readingOrder="1"/>
      <protection locked="0"/>
    </xf>
    <xf numFmtId="0" fontId="2" fillId="2" borderId="0" xfId="1" applyFill="1"/>
    <xf numFmtId="0" fontId="4" fillId="3" borderId="0" xfId="1" applyFont="1" applyFill="1" applyAlignment="1" applyProtection="1">
      <alignment vertical="top" wrapText="1" readingOrder="1"/>
      <protection locked="0"/>
    </xf>
    <xf numFmtId="164" fontId="4" fillId="3" borderId="0" xfId="1" applyNumberFormat="1" applyFont="1" applyFill="1" applyAlignment="1" applyProtection="1">
      <alignment horizontal="right" vertical="top" wrapText="1" readingOrder="1"/>
      <protection locked="0"/>
    </xf>
    <xf numFmtId="0" fontId="11" fillId="0" borderId="0" xfId="2" applyFont="1" applyAlignment="1" applyProtection="1">
      <alignment vertical="top" wrapText="1" readingOrder="1"/>
      <protection locked="0"/>
    </xf>
    <xf numFmtId="0" fontId="3" fillId="0" borderId="0" xfId="2"/>
    <xf numFmtId="0" fontId="12" fillId="0" borderId="0" xfId="3" applyFont="1"/>
    <xf numFmtId="0" fontId="13" fillId="0" borderId="0" xfId="1" applyFont="1"/>
    <xf numFmtId="0" fontId="14" fillId="0" borderId="0" xfId="1" applyFont="1"/>
    <xf numFmtId="0" fontId="17" fillId="0" borderId="0" xfId="1" applyFont="1"/>
    <xf numFmtId="0" fontId="18" fillId="4" borderId="1" xfId="1" applyFont="1" applyFill="1" applyBorder="1" applyAlignment="1" applyProtection="1">
      <alignment horizontal="center" vertical="center" wrapText="1" readingOrder="1"/>
      <protection locked="0"/>
    </xf>
    <xf numFmtId="0" fontId="18" fillId="4" borderId="1" xfId="1" applyFont="1" applyFill="1" applyBorder="1" applyAlignment="1" applyProtection="1">
      <alignment horizontal="right" vertical="center" wrapText="1" readingOrder="1"/>
      <protection locked="0"/>
    </xf>
    <xf numFmtId="0" fontId="5" fillId="5" borderId="0" xfId="1" applyFont="1" applyFill="1" applyAlignment="1" applyProtection="1">
      <alignment horizontal="center" vertical="top" wrapText="1" readingOrder="1"/>
      <protection locked="0"/>
    </xf>
    <xf numFmtId="0" fontId="9" fillId="5" borderId="0" xfId="1" applyFont="1" applyFill="1" applyAlignment="1" applyProtection="1">
      <alignment horizontal="left" vertical="top" wrapText="1" readingOrder="1"/>
      <protection locked="0"/>
    </xf>
    <xf numFmtId="164" fontId="5" fillId="5" borderId="0" xfId="1" applyNumberFormat="1" applyFont="1" applyFill="1" applyAlignment="1" applyProtection="1">
      <alignment horizontal="right" vertical="top" wrapText="1" readingOrder="1"/>
      <protection locked="0"/>
    </xf>
    <xf numFmtId="0" fontId="5" fillId="6" borderId="0" xfId="1" applyFont="1" applyFill="1" applyAlignment="1" applyProtection="1">
      <alignment horizontal="center" vertical="top" wrapText="1" readingOrder="1"/>
      <protection locked="0"/>
    </xf>
    <xf numFmtId="0" fontId="9" fillId="6" borderId="0" xfId="1" applyFont="1" applyFill="1" applyAlignment="1" applyProtection="1">
      <alignment horizontal="left" vertical="top" wrapText="1" readingOrder="1"/>
      <protection locked="0"/>
    </xf>
    <xf numFmtId="164" fontId="5" fillId="6" borderId="0" xfId="1" applyNumberFormat="1" applyFont="1" applyFill="1" applyAlignment="1" applyProtection="1">
      <alignment horizontal="right" vertical="top" wrapText="1" readingOrder="1"/>
      <protection locked="0"/>
    </xf>
    <xf numFmtId="0" fontId="5" fillId="7" borderId="0" xfId="1" applyFont="1" applyFill="1" applyAlignment="1" applyProtection="1">
      <alignment horizontal="center" vertical="top" wrapText="1" readingOrder="1"/>
      <protection locked="0"/>
    </xf>
    <xf numFmtId="0" fontId="9" fillId="7" borderId="0" xfId="1" applyFont="1" applyFill="1" applyAlignment="1" applyProtection="1">
      <alignment horizontal="left" vertical="top" wrapText="1" readingOrder="1"/>
      <protection locked="0"/>
    </xf>
    <xf numFmtId="164" fontId="5" fillId="7" borderId="0" xfId="1" applyNumberFormat="1" applyFont="1" applyFill="1" applyAlignment="1" applyProtection="1">
      <alignment horizontal="right" vertical="top" wrapText="1" readingOrder="1"/>
      <protection locked="0"/>
    </xf>
    <xf numFmtId="0" fontId="5" fillId="8" borderId="0" xfId="1" applyFont="1" applyFill="1" applyAlignment="1" applyProtection="1">
      <alignment horizontal="center" vertical="top" wrapText="1" readingOrder="1"/>
      <protection locked="0"/>
    </xf>
    <xf numFmtId="0" fontId="9" fillId="8" borderId="0" xfId="1" applyFont="1" applyFill="1" applyAlignment="1" applyProtection="1">
      <alignment horizontal="left" vertical="top" wrapText="1" readingOrder="1"/>
      <protection locked="0"/>
    </xf>
    <xf numFmtId="164" fontId="5" fillId="8" borderId="0" xfId="1" applyNumberFormat="1" applyFont="1" applyFill="1" applyAlignment="1" applyProtection="1">
      <alignment horizontal="right" vertical="top" wrapText="1" readingOrder="1"/>
      <protection locked="0"/>
    </xf>
    <xf numFmtId="0" fontId="4" fillId="9" borderId="0" xfId="1" applyFont="1" applyFill="1" applyAlignment="1" applyProtection="1">
      <alignment vertical="top" wrapText="1" readingOrder="1"/>
      <protection locked="0"/>
    </xf>
    <xf numFmtId="164" fontId="4" fillId="9" borderId="0" xfId="1" applyNumberFormat="1" applyFont="1" applyFill="1" applyAlignment="1" applyProtection="1">
      <alignment horizontal="right" vertical="top" wrapText="1" readingOrder="1"/>
      <protection locked="0"/>
    </xf>
    <xf numFmtId="0" fontId="4" fillId="11" borderId="0" xfId="1" applyFont="1" applyFill="1" applyAlignment="1" applyProtection="1">
      <alignment vertical="top" wrapText="1" readingOrder="1"/>
      <protection locked="0"/>
    </xf>
    <xf numFmtId="164" fontId="4" fillId="11" borderId="0" xfId="1" applyNumberFormat="1" applyFont="1" applyFill="1" applyAlignment="1" applyProtection="1">
      <alignment horizontal="right" vertical="top" wrapText="1" readingOrder="1"/>
      <protection locked="0"/>
    </xf>
    <xf numFmtId="0" fontId="4" fillId="13" borderId="0" xfId="1" applyFont="1" applyFill="1" applyAlignment="1" applyProtection="1">
      <alignment vertical="top" wrapText="1" readingOrder="1"/>
      <protection locked="0"/>
    </xf>
    <xf numFmtId="164" fontId="4" fillId="13" borderId="0" xfId="1" applyNumberFormat="1" applyFont="1" applyFill="1" applyAlignment="1" applyProtection="1">
      <alignment horizontal="right" vertical="top" wrapText="1" readingOrder="1"/>
      <protection locked="0"/>
    </xf>
    <xf numFmtId="0" fontId="4" fillId="15" borderId="0" xfId="1" applyFont="1" applyFill="1" applyAlignment="1" applyProtection="1">
      <alignment vertical="top" wrapText="1" readingOrder="1"/>
      <protection locked="0"/>
    </xf>
    <xf numFmtId="164" fontId="4" fillId="15" borderId="0" xfId="1" applyNumberFormat="1" applyFont="1" applyFill="1" applyAlignment="1" applyProtection="1">
      <alignment horizontal="right" vertical="top" wrapText="1" readingOrder="1"/>
      <protection locked="0"/>
    </xf>
    <xf numFmtId="0" fontId="4" fillId="17" borderId="0" xfId="1" applyFont="1" applyFill="1" applyAlignment="1" applyProtection="1">
      <alignment vertical="top" wrapText="1" readingOrder="1"/>
      <protection locked="0"/>
    </xf>
    <xf numFmtId="164" fontId="4" fillId="17" borderId="0" xfId="1" applyNumberFormat="1" applyFont="1" applyFill="1" applyAlignment="1" applyProtection="1">
      <alignment horizontal="right" vertical="top" wrapText="1" readingOrder="1"/>
      <protection locked="0"/>
    </xf>
    <xf numFmtId="0" fontId="4" fillId="19" borderId="0" xfId="1" applyFont="1" applyFill="1" applyAlignment="1" applyProtection="1">
      <alignment vertical="top" wrapText="1" readingOrder="1"/>
      <protection locked="0"/>
    </xf>
    <xf numFmtId="0" fontId="3" fillId="20" borderId="0" xfId="1" applyFont="1" applyFill="1"/>
    <xf numFmtId="164" fontId="4" fillId="19" borderId="0" xfId="1" applyNumberFormat="1" applyFont="1" applyFill="1" applyAlignment="1" applyProtection="1">
      <alignment horizontal="right" vertical="top" wrapText="1" readingOrder="1"/>
      <protection locked="0"/>
    </xf>
    <xf numFmtId="0" fontId="4" fillId="7" borderId="0" xfId="1" applyFont="1" applyFill="1" applyAlignment="1" applyProtection="1">
      <alignment vertical="top" wrapText="1" readingOrder="1"/>
      <protection locked="0"/>
    </xf>
    <xf numFmtId="164" fontId="4" fillId="7" borderId="0" xfId="1" applyNumberFormat="1" applyFont="1" applyFill="1" applyAlignment="1" applyProtection="1">
      <alignment horizontal="right" vertical="top" wrapText="1" readingOrder="1"/>
      <protection locked="0"/>
    </xf>
    <xf numFmtId="0" fontId="4" fillId="22" borderId="0" xfId="0" applyFont="1" applyFill="1" applyAlignment="1" applyProtection="1">
      <alignment vertical="top" wrapText="1" readingOrder="1"/>
      <protection locked="0"/>
    </xf>
    <xf numFmtId="164" fontId="4" fillId="22" borderId="0" xfId="0" applyNumberFormat="1" applyFont="1" applyFill="1" applyAlignment="1" applyProtection="1">
      <alignment horizontal="right" vertical="top" wrapText="1" readingOrder="1"/>
      <protection locked="0"/>
    </xf>
    <xf numFmtId="0" fontId="4" fillId="24" borderId="0" xfId="0" applyFont="1" applyFill="1" applyAlignment="1" applyProtection="1">
      <alignment vertical="top" wrapText="1" readingOrder="1"/>
      <protection locked="0"/>
    </xf>
    <xf numFmtId="164" fontId="4" fillId="24" borderId="0" xfId="0" applyNumberFormat="1" applyFont="1" applyFill="1" applyAlignment="1" applyProtection="1">
      <alignment horizontal="right" vertical="top" wrapText="1" readingOrder="1"/>
      <protection locked="0"/>
    </xf>
    <xf numFmtId="0" fontId="4" fillId="17" borderId="0" xfId="0" applyFont="1" applyFill="1" applyAlignment="1" applyProtection="1">
      <alignment vertical="top" wrapText="1" readingOrder="1"/>
      <protection locked="0"/>
    </xf>
    <xf numFmtId="164" fontId="4" fillId="17" borderId="0" xfId="0" applyNumberFormat="1" applyFont="1" applyFill="1" applyAlignment="1" applyProtection="1">
      <alignment horizontal="right" vertical="top" wrapText="1" readingOrder="1"/>
      <protection locked="0"/>
    </xf>
    <xf numFmtId="0" fontId="4" fillId="26" borderId="0" xfId="0" applyFont="1" applyFill="1" applyAlignment="1" applyProtection="1">
      <alignment vertical="top" wrapText="1" readingOrder="1"/>
      <protection locked="0"/>
    </xf>
    <xf numFmtId="164" fontId="4" fillId="26" borderId="0" xfId="0" applyNumberFormat="1" applyFont="1" applyFill="1" applyAlignment="1" applyProtection="1">
      <alignment horizontal="right" vertical="top" wrapText="1" readingOrder="1"/>
      <protection locked="0"/>
    </xf>
    <xf numFmtId="0" fontId="4" fillId="28" borderId="0" xfId="0" applyFont="1" applyFill="1" applyAlignment="1" applyProtection="1">
      <alignment vertical="top" wrapText="1" readingOrder="1"/>
      <protection locked="0"/>
    </xf>
    <xf numFmtId="164" fontId="4" fillId="28" borderId="0" xfId="0" applyNumberFormat="1" applyFont="1" applyFill="1" applyAlignment="1" applyProtection="1">
      <alignment horizontal="right" vertical="top" wrapText="1" readingOrder="1"/>
      <protection locked="0"/>
    </xf>
    <xf numFmtId="0" fontId="4" fillId="30" borderId="0" xfId="0" applyFont="1" applyFill="1" applyAlignment="1" applyProtection="1">
      <alignment vertical="top" wrapText="1" readingOrder="1"/>
      <protection locked="0"/>
    </xf>
    <xf numFmtId="164" fontId="4" fillId="30" borderId="0" xfId="0" applyNumberFormat="1" applyFont="1" applyFill="1" applyAlignment="1" applyProtection="1">
      <alignment horizontal="right" vertical="top" wrapText="1" readingOrder="1"/>
      <protection locked="0"/>
    </xf>
    <xf numFmtId="0" fontId="4" fillId="0" borderId="0" xfId="1" applyFont="1"/>
    <xf numFmtId="2" fontId="4" fillId="0" borderId="0" xfId="1" applyNumberFormat="1" applyFont="1"/>
    <xf numFmtId="0" fontId="18" fillId="4" borderId="4" xfId="1" applyFont="1" applyFill="1" applyBorder="1" applyAlignment="1" applyProtection="1">
      <alignment horizontal="right" vertical="center" wrapText="1" readingOrder="1"/>
      <protection locked="0"/>
    </xf>
    <xf numFmtId="167" fontId="4" fillId="0" borderId="0" xfId="1" applyNumberFormat="1" applyFont="1"/>
    <xf numFmtId="4" fontId="4" fillId="0" borderId="0" xfId="1" applyNumberFormat="1" applyFont="1"/>
    <xf numFmtId="0" fontId="20" fillId="0" borderId="0" xfId="1" applyFont="1"/>
    <xf numFmtId="0" fontId="4" fillId="3" borderId="0" xfId="0" applyFont="1" applyFill="1" applyAlignment="1" applyProtection="1">
      <alignment vertical="top" wrapText="1" readingOrder="1"/>
      <protection locked="0"/>
    </xf>
    <xf numFmtId="164" fontId="4" fillId="3" borderId="0" xfId="0" applyNumberFormat="1" applyFont="1" applyFill="1" applyAlignment="1" applyProtection="1">
      <alignment horizontal="right" vertical="top" wrapText="1" readingOrder="1"/>
      <protection locked="0"/>
    </xf>
    <xf numFmtId="0" fontId="8" fillId="2" borderId="0" xfId="0" applyFont="1" applyFill="1"/>
    <xf numFmtId="0" fontId="4" fillId="30" borderId="0" xfId="0" applyFont="1" applyFill="1" applyAlignment="1" applyProtection="1">
      <alignment vertical="top" wrapText="1" readingOrder="1"/>
      <protection locked="0"/>
    </xf>
    <xf numFmtId="164" fontId="4" fillId="30" borderId="0" xfId="0" applyNumberFormat="1" applyFont="1" applyFill="1" applyAlignment="1" applyProtection="1">
      <alignment horizontal="right" vertical="top" wrapText="1" readingOrder="1"/>
      <protection locked="0"/>
    </xf>
    <xf numFmtId="0" fontId="8" fillId="31" borderId="0" xfId="0" applyFont="1" applyFill="1"/>
    <xf numFmtId="0" fontId="18" fillId="4" borderId="1" xfId="1" applyFont="1" applyFill="1" applyBorder="1" applyAlignment="1" applyProtection="1">
      <alignment horizontal="center" vertical="center" wrapText="1" readingOrder="1"/>
      <protection locked="0"/>
    </xf>
    <xf numFmtId="0" fontId="13" fillId="0" borderId="1" xfId="1" applyFont="1" applyBorder="1" applyAlignment="1" applyProtection="1">
      <alignment vertical="center" wrapText="1"/>
      <protection locked="0"/>
    </xf>
    <xf numFmtId="0" fontId="18" fillId="4" borderId="1" xfId="1" applyFont="1" applyFill="1" applyBorder="1" applyAlignment="1" applyProtection="1">
      <alignment horizontal="right" vertical="center" wrapText="1" readingOrder="1"/>
      <protection locked="0"/>
    </xf>
    <xf numFmtId="0" fontId="4" fillId="30" borderId="2" xfId="0" applyFont="1" applyFill="1" applyBorder="1" applyAlignment="1" applyProtection="1">
      <alignment vertical="top" wrapText="1" readingOrder="1"/>
      <protection locked="0"/>
    </xf>
    <xf numFmtId="164" fontId="4" fillId="30" borderId="2" xfId="0" applyNumberFormat="1" applyFont="1" applyFill="1" applyBorder="1" applyAlignment="1" applyProtection="1">
      <alignment horizontal="right" vertical="top" wrapText="1" readingOrder="1"/>
      <protection locked="0"/>
    </xf>
    <xf numFmtId="0" fontId="6" fillId="0" borderId="0" xfId="1" applyFont="1" applyAlignment="1" applyProtection="1">
      <alignment horizontal="right" vertical="top" wrapText="1" readingOrder="1"/>
      <protection locked="0"/>
    </xf>
    <xf numFmtId="0" fontId="2" fillId="0" borderId="0" xfId="1"/>
    <xf numFmtId="166" fontId="6" fillId="0" borderId="0" xfId="1" applyNumberFormat="1" applyFont="1" applyAlignment="1" applyProtection="1">
      <alignment horizontal="left" vertical="top" wrapText="1" readingOrder="1"/>
      <protection locked="0"/>
    </xf>
    <xf numFmtId="0" fontId="6" fillId="0" borderId="0" xfId="1" applyFont="1" applyAlignment="1" applyProtection="1">
      <alignment vertical="top" wrapText="1" readingOrder="1"/>
      <protection locked="0"/>
    </xf>
    <xf numFmtId="165" fontId="6" fillId="0" borderId="0" xfId="1" applyNumberFormat="1" applyFont="1" applyAlignment="1" applyProtection="1">
      <alignment horizontal="left" vertical="top" wrapText="1" readingOrder="1"/>
      <protection locked="0"/>
    </xf>
    <xf numFmtId="0" fontId="7" fillId="0" borderId="0" xfId="1" applyFont="1" applyAlignment="1" applyProtection="1">
      <alignment horizontal="center" vertical="top" wrapText="1" readingOrder="1"/>
      <protection locked="0"/>
    </xf>
    <xf numFmtId="0" fontId="5" fillId="0" borderId="0" xfId="1" applyFont="1" applyAlignment="1" applyProtection="1">
      <alignment horizontal="right" vertical="top" wrapText="1" readingOrder="1"/>
      <protection locked="0"/>
    </xf>
    <xf numFmtId="0" fontId="2" fillId="0" borderId="0" xfId="1" applyAlignment="1">
      <alignment horizontal="center"/>
    </xf>
    <xf numFmtId="0" fontId="15" fillId="0" borderId="0" xfId="1" applyFont="1" applyAlignment="1" applyProtection="1">
      <alignment horizontal="center" vertical="top" wrapText="1" readingOrder="1"/>
      <protection locked="0"/>
    </xf>
    <xf numFmtId="0" fontId="3" fillId="0" borderId="0" xfId="1" applyFont="1" applyAlignment="1">
      <alignment horizontal="center"/>
    </xf>
    <xf numFmtId="0" fontId="18" fillId="4" borderId="4" xfId="1" applyFont="1" applyFill="1" applyBorder="1" applyAlignment="1" applyProtection="1">
      <alignment horizontal="right" vertical="center" wrapText="1" readingOrder="1"/>
      <protection locked="0"/>
    </xf>
    <xf numFmtId="0" fontId="13" fillId="0" borderId="4" xfId="1" applyFont="1" applyBorder="1" applyAlignment="1" applyProtection="1">
      <alignment vertical="center" wrapText="1"/>
      <protection locked="0"/>
    </xf>
    <xf numFmtId="0" fontId="18" fillId="4" borderId="4" xfId="1" applyFont="1" applyFill="1" applyBorder="1" applyAlignment="1" applyProtection="1">
      <alignment horizontal="center" vertical="center" wrapText="1" readingOrder="1"/>
      <protection locked="0"/>
    </xf>
    <xf numFmtId="0" fontId="4" fillId="2" borderId="0" xfId="5" applyFont="1" applyFill="1" applyAlignment="1">
      <alignment horizontal="left" vertical="center"/>
    </xf>
    <xf numFmtId="0" fontId="4" fillId="28" borderId="0" xfId="0" applyFont="1" applyFill="1" applyAlignment="1" applyProtection="1">
      <alignment vertical="top" wrapText="1" readingOrder="1"/>
      <protection locked="0"/>
    </xf>
    <xf numFmtId="0" fontId="8" fillId="29" borderId="0" xfId="0" applyFont="1" applyFill="1"/>
    <xf numFmtId="164" fontId="4" fillId="28" borderId="0" xfId="0" applyNumberFormat="1" applyFont="1" applyFill="1" applyAlignment="1" applyProtection="1">
      <alignment horizontal="right" vertical="top" wrapText="1" readingOrder="1"/>
      <protection locked="0"/>
    </xf>
    <xf numFmtId="0" fontId="4" fillId="22" borderId="0" xfId="0" applyFont="1" applyFill="1" applyAlignment="1" applyProtection="1">
      <alignment vertical="top" wrapText="1" readingOrder="1"/>
      <protection locked="0"/>
    </xf>
    <xf numFmtId="0" fontId="8" fillId="23" borderId="0" xfId="0" applyFont="1" applyFill="1"/>
    <xf numFmtId="164" fontId="4" fillId="22" borderId="0" xfId="0" applyNumberFormat="1" applyFont="1" applyFill="1" applyAlignment="1" applyProtection="1">
      <alignment horizontal="right" vertical="top" wrapText="1" readingOrder="1"/>
      <protection locked="0"/>
    </xf>
    <xf numFmtId="0" fontId="4" fillId="26" borderId="0" xfId="0" applyFont="1" applyFill="1" applyAlignment="1" applyProtection="1">
      <alignment vertical="top" wrapText="1" readingOrder="1"/>
      <protection locked="0"/>
    </xf>
    <xf numFmtId="0" fontId="8" fillId="27" borderId="0" xfId="0" applyFont="1" applyFill="1"/>
    <xf numFmtId="164" fontId="4" fillId="26" borderId="0" xfId="0" applyNumberFormat="1" applyFont="1" applyFill="1" applyAlignment="1" applyProtection="1">
      <alignment horizontal="right" vertical="top" wrapText="1" readingOrder="1"/>
      <protection locked="0"/>
    </xf>
    <xf numFmtId="0" fontId="4" fillId="2" borderId="0" xfId="0" applyFont="1" applyFill="1" applyAlignment="1" applyProtection="1">
      <alignment horizontal="right" vertical="top" wrapText="1" readingOrder="1"/>
      <protection locked="0"/>
    </xf>
    <xf numFmtId="0" fontId="4" fillId="24" borderId="0" xfId="0" applyFont="1" applyFill="1" applyAlignment="1" applyProtection="1">
      <alignment vertical="top" wrapText="1" readingOrder="1"/>
      <protection locked="0"/>
    </xf>
    <xf numFmtId="0" fontId="8" fillId="25" borderId="0" xfId="0" applyFont="1" applyFill="1"/>
    <xf numFmtId="164" fontId="4" fillId="24" borderId="0" xfId="0" applyNumberFormat="1" applyFont="1" applyFill="1" applyAlignment="1" applyProtection="1">
      <alignment horizontal="right" vertical="top" wrapText="1" readingOrder="1"/>
      <protection locked="0"/>
    </xf>
    <xf numFmtId="0" fontId="4" fillId="17" borderId="0" xfId="0" applyFont="1" applyFill="1" applyAlignment="1" applyProtection="1">
      <alignment vertical="top" wrapText="1" readingOrder="1"/>
      <protection locked="0"/>
    </xf>
    <xf numFmtId="0" fontId="8" fillId="18" borderId="0" xfId="0" applyFont="1" applyFill="1"/>
    <xf numFmtId="164" fontId="4" fillId="17" borderId="0" xfId="0" applyNumberFormat="1" applyFont="1" applyFill="1" applyAlignment="1" applyProtection="1">
      <alignment horizontal="right" vertical="top" wrapText="1" readingOrder="1"/>
      <protection locked="0"/>
    </xf>
    <xf numFmtId="0" fontId="4" fillId="0" borderId="0" xfId="0" applyFont="1" applyAlignment="1" applyProtection="1">
      <alignment horizontal="right" vertical="top" wrapText="1" readingOrder="1"/>
      <protection locked="0"/>
    </xf>
    <xf numFmtId="0" fontId="8" fillId="0" borderId="0" xfId="0" applyFont="1"/>
    <xf numFmtId="0" fontId="4" fillId="3" borderId="0" xfId="1" applyFont="1" applyFill="1" applyAlignment="1" applyProtection="1">
      <alignment vertical="top" wrapText="1" readingOrder="1"/>
      <protection locked="0"/>
    </xf>
    <xf numFmtId="0" fontId="3" fillId="2" borderId="0" xfId="1" applyFont="1" applyFill="1"/>
    <xf numFmtId="164" fontId="4" fillId="3" borderId="0" xfId="1" applyNumberFormat="1" applyFont="1" applyFill="1" applyAlignment="1" applyProtection="1">
      <alignment horizontal="right" vertical="top" wrapText="1" readingOrder="1"/>
      <protection locked="0"/>
    </xf>
    <xf numFmtId="0" fontId="4" fillId="9" borderId="0" xfId="1" applyFont="1" applyFill="1" applyAlignment="1" applyProtection="1">
      <alignment vertical="top" wrapText="1" readingOrder="1"/>
      <protection locked="0"/>
    </xf>
    <xf numFmtId="0" fontId="3" fillId="10" borderId="0" xfId="1" applyFont="1" applyFill="1"/>
    <xf numFmtId="164" fontId="4" fillId="9" borderId="0" xfId="1" applyNumberFormat="1" applyFont="1" applyFill="1" applyAlignment="1" applyProtection="1">
      <alignment horizontal="right" vertical="top" wrapText="1" readingOrder="1"/>
      <protection locked="0"/>
    </xf>
    <xf numFmtId="0" fontId="4" fillId="7" borderId="0" xfId="1" applyFont="1" applyFill="1" applyAlignment="1" applyProtection="1">
      <alignment vertical="top" wrapText="1" readingOrder="1"/>
      <protection locked="0"/>
    </xf>
    <xf numFmtId="0" fontId="3" fillId="21" borderId="0" xfId="1" applyFont="1" applyFill="1"/>
    <xf numFmtId="164" fontId="4" fillId="7" borderId="0" xfId="1" applyNumberFormat="1" applyFont="1" applyFill="1" applyAlignment="1" applyProtection="1">
      <alignment horizontal="right" vertical="top" wrapText="1" readingOrder="1"/>
      <protection locked="0"/>
    </xf>
    <xf numFmtId="0" fontId="4" fillId="0" borderId="0" xfId="1" applyFont="1" applyAlignment="1" applyProtection="1">
      <alignment horizontal="right" vertical="top" wrapText="1" readingOrder="1"/>
      <protection locked="0"/>
    </xf>
    <xf numFmtId="0" fontId="3" fillId="0" borderId="0" xfId="1" applyFont="1"/>
    <xf numFmtId="0" fontId="11" fillId="0" borderId="0" xfId="2" applyFont="1" applyAlignment="1" applyProtection="1">
      <alignment vertical="top" wrapText="1" readingOrder="1"/>
      <protection locked="0"/>
    </xf>
    <xf numFmtId="0" fontId="4" fillId="15" borderId="0" xfId="1" applyFont="1" applyFill="1" applyAlignment="1" applyProtection="1">
      <alignment vertical="top" wrapText="1" readingOrder="1"/>
      <protection locked="0"/>
    </xf>
    <xf numFmtId="0" fontId="3" fillId="16" borderId="0" xfId="1" applyFont="1" applyFill="1"/>
    <xf numFmtId="164" fontId="4" fillId="15" borderId="0" xfId="1" applyNumberFormat="1" applyFont="1" applyFill="1" applyAlignment="1" applyProtection="1">
      <alignment horizontal="right" vertical="top" wrapText="1" readingOrder="1"/>
      <protection locked="0"/>
    </xf>
    <xf numFmtId="0" fontId="4" fillId="11" borderId="0" xfId="1" applyFont="1" applyFill="1" applyAlignment="1" applyProtection="1">
      <alignment vertical="top" wrapText="1" readingOrder="1"/>
      <protection locked="0"/>
    </xf>
    <xf numFmtId="0" fontId="3" fillId="12" borderId="0" xfId="1" applyFont="1" applyFill="1"/>
    <xf numFmtId="164" fontId="4" fillId="11" borderId="0" xfId="1" applyNumberFormat="1" applyFont="1" applyFill="1" applyAlignment="1" applyProtection="1">
      <alignment horizontal="right" vertical="top" wrapText="1" readingOrder="1"/>
      <protection locked="0"/>
    </xf>
    <xf numFmtId="0" fontId="4" fillId="13" borderId="0" xfId="1" applyFont="1" applyFill="1" applyAlignment="1" applyProtection="1">
      <alignment vertical="top" wrapText="1" readingOrder="1"/>
      <protection locked="0"/>
    </xf>
    <xf numFmtId="0" fontId="3" fillId="14" borderId="0" xfId="1" applyFont="1" applyFill="1"/>
    <xf numFmtId="164" fontId="4" fillId="13" borderId="0" xfId="1" applyNumberFormat="1" applyFont="1" applyFill="1" applyAlignment="1" applyProtection="1">
      <alignment horizontal="right" vertical="top" wrapText="1" readingOrder="1"/>
      <protection locked="0"/>
    </xf>
    <xf numFmtId="0" fontId="4" fillId="17" borderId="0" xfId="1" applyFont="1" applyFill="1" applyAlignment="1" applyProtection="1">
      <alignment vertical="top" wrapText="1" readingOrder="1"/>
      <protection locked="0"/>
    </xf>
    <xf numFmtId="0" fontId="3" fillId="18" borderId="0" xfId="1" applyFont="1" applyFill="1"/>
    <xf numFmtId="164" fontId="4" fillId="17" borderId="0" xfId="1" applyNumberFormat="1" applyFont="1" applyFill="1" applyAlignment="1" applyProtection="1">
      <alignment horizontal="right" vertical="top" wrapText="1" readingOrder="1"/>
      <protection locked="0"/>
    </xf>
    <xf numFmtId="0" fontId="4" fillId="19" borderId="0" xfId="1" applyFont="1" applyFill="1" applyAlignment="1" applyProtection="1">
      <alignment vertical="top" wrapText="1" readingOrder="1"/>
      <protection locked="0"/>
    </xf>
    <xf numFmtId="0" fontId="3" fillId="20" borderId="0" xfId="1" applyFont="1" applyFill="1"/>
    <xf numFmtId="164" fontId="4" fillId="19" borderId="0" xfId="1" applyNumberFormat="1" applyFont="1" applyFill="1" applyAlignment="1" applyProtection="1">
      <alignment horizontal="right" vertical="top" wrapText="1" readingOrder="1"/>
      <protection locked="0"/>
    </xf>
    <xf numFmtId="0" fontId="18" fillId="4" borderId="2" xfId="1" applyFont="1" applyFill="1" applyBorder="1" applyAlignment="1" applyProtection="1">
      <alignment horizontal="center" vertical="center" wrapText="1" readingOrder="1"/>
      <protection locked="0"/>
    </xf>
    <xf numFmtId="0" fontId="13" fillId="0" borderId="2" xfId="1" applyFont="1" applyBorder="1" applyAlignment="1" applyProtection="1">
      <alignment vertical="center" wrapText="1"/>
      <protection locked="0"/>
    </xf>
    <xf numFmtId="0" fontId="16" fillId="0" borderId="0" xfId="1" applyFont="1" applyAlignment="1" applyProtection="1">
      <alignment horizontal="center" vertical="top" wrapText="1" readingOrder="1"/>
      <protection locked="0"/>
    </xf>
    <xf numFmtId="0" fontId="17" fillId="0" borderId="0" xfId="1" applyFont="1"/>
    <xf numFmtId="164" fontId="5" fillId="7" borderId="0" xfId="1" applyNumberFormat="1" applyFont="1" applyFill="1" applyAlignment="1" applyProtection="1">
      <alignment vertical="top" wrapText="1" readingOrder="1"/>
      <protection locked="0"/>
    </xf>
    <xf numFmtId="0" fontId="5" fillId="7" borderId="0" xfId="1" applyFont="1" applyFill="1" applyAlignment="1" applyProtection="1">
      <alignment vertical="top" wrapText="1" readingOrder="1"/>
      <protection locked="0"/>
    </xf>
    <xf numFmtId="164" fontId="5" fillId="6" borderId="0" xfId="1" applyNumberFormat="1" applyFont="1" applyFill="1" applyAlignment="1" applyProtection="1">
      <alignment vertical="top" wrapText="1" readingOrder="1"/>
      <protection locked="0"/>
    </xf>
    <xf numFmtId="0" fontId="5" fillId="6" borderId="0" xfId="1" applyFont="1" applyFill="1" applyAlignment="1" applyProtection="1">
      <alignment vertical="top" wrapText="1" readingOrder="1"/>
      <protection locked="0"/>
    </xf>
    <xf numFmtId="164" fontId="5" fillId="5" borderId="2" xfId="1" applyNumberFormat="1" applyFont="1" applyFill="1" applyBorder="1" applyAlignment="1" applyProtection="1">
      <alignment vertical="top" wrapText="1" readingOrder="1"/>
      <protection locked="0"/>
    </xf>
    <xf numFmtId="0" fontId="5" fillId="5" borderId="2" xfId="1" applyFont="1" applyFill="1" applyBorder="1" applyAlignment="1" applyProtection="1">
      <alignment vertical="top" wrapText="1" readingOrder="1"/>
      <protection locked="0"/>
    </xf>
    <xf numFmtId="0" fontId="19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9" fillId="5" borderId="3" xfId="1" applyFont="1" applyFill="1" applyBorder="1" applyAlignment="1" applyProtection="1">
      <alignment horizontal="left" vertical="top" wrapText="1" readingOrder="1"/>
      <protection locked="0"/>
    </xf>
    <xf numFmtId="0" fontId="5" fillId="5" borderId="3" xfId="1" applyFont="1" applyFill="1" applyBorder="1" applyAlignment="1" applyProtection="1">
      <alignment horizontal="left" vertical="top" wrapText="1" readingOrder="1"/>
      <protection locked="0"/>
    </xf>
    <xf numFmtId="0" fontId="9" fillId="6" borderId="0" xfId="1" applyFont="1" applyFill="1" applyAlignment="1" applyProtection="1">
      <alignment horizontal="left" vertical="top" wrapText="1" readingOrder="1"/>
      <protection locked="0"/>
    </xf>
    <xf numFmtId="0" fontId="5" fillId="6" borderId="0" xfId="1" applyFont="1" applyFill="1" applyAlignment="1" applyProtection="1">
      <alignment horizontal="left" vertical="top" wrapText="1" readingOrder="1"/>
      <protection locked="0"/>
    </xf>
    <xf numFmtId="0" fontId="9" fillId="7" borderId="0" xfId="1" applyFont="1" applyFill="1" applyAlignment="1" applyProtection="1">
      <alignment horizontal="left" vertical="top" wrapText="1" readingOrder="1"/>
      <protection locked="0"/>
    </xf>
    <xf numFmtId="0" fontId="5" fillId="7" borderId="0" xfId="1" applyFont="1" applyFill="1" applyAlignment="1" applyProtection="1">
      <alignment horizontal="left" vertical="top" wrapText="1" readingOrder="1"/>
      <protection locked="0"/>
    </xf>
    <xf numFmtId="0" fontId="9" fillId="8" borderId="0" xfId="1" applyFont="1" applyFill="1" applyAlignment="1" applyProtection="1">
      <alignment horizontal="left" vertical="top" wrapText="1" readingOrder="1"/>
      <protection locked="0"/>
    </xf>
    <xf numFmtId="0" fontId="5" fillId="8" borderId="0" xfId="1" applyFont="1" applyFill="1" applyAlignment="1" applyProtection="1">
      <alignment horizontal="left" vertical="top" wrapText="1" readingOrder="1"/>
      <protection locked="0"/>
    </xf>
    <xf numFmtId="164" fontId="5" fillId="8" borderId="0" xfId="1" applyNumberFormat="1" applyFont="1" applyFill="1" applyAlignment="1" applyProtection="1">
      <alignment horizontal="right" vertical="top" wrapText="1" readingOrder="1"/>
      <protection locked="0"/>
    </xf>
    <xf numFmtId="164" fontId="5" fillId="7" borderId="0" xfId="1" applyNumberFormat="1" applyFont="1" applyFill="1" applyAlignment="1" applyProtection="1">
      <alignment horizontal="right" vertical="top" wrapText="1" readingOrder="1"/>
      <protection locked="0"/>
    </xf>
    <xf numFmtId="164" fontId="5" fillId="6" borderId="0" xfId="1" applyNumberFormat="1" applyFont="1" applyFill="1" applyAlignment="1" applyProtection="1">
      <alignment horizontal="right" vertical="top" wrapText="1" readingOrder="1"/>
      <protection locked="0"/>
    </xf>
    <xf numFmtId="164" fontId="5" fillId="5" borderId="2" xfId="1" applyNumberFormat="1" applyFont="1" applyFill="1" applyBorder="1" applyAlignment="1" applyProtection="1">
      <alignment horizontal="right" vertical="top" wrapText="1" readingOrder="1"/>
      <protection locked="0"/>
    </xf>
    <xf numFmtId="0" fontId="5" fillId="8" borderId="0" xfId="1" applyFont="1" applyFill="1" applyAlignment="1" applyProtection="1">
      <alignment horizontal="right" vertical="top" wrapText="1" readingOrder="1"/>
      <protection locked="0"/>
    </xf>
    <xf numFmtId="0" fontId="5" fillId="7" borderId="0" xfId="1" applyFont="1" applyFill="1" applyAlignment="1" applyProtection="1">
      <alignment horizontal="right" vertical="top" wrapText="1" readingOrder="1"/>
      <protection locked="0"/>
    </xf>
    <xf numFmtId="0" fontId="5" fillId="6" borderId="0" xfId="1" applyFont="1" applyFill="1" applyAlignment="1" applyProtection="1">
      <alignment horizontal="right" vertical="top" wrapText="1" readingOrder="1"/>
      <protection locked="0"/>
    </xf>
    <xf numFmtId="0" fontId="5" fillId="5" borderId="2" xfId="1" applyFont="1" applyFill="1" applyBorder="1" applyAlignment="1" applyProtection="1">
      <alignment horizontal="right" vertical="top" wrapText="1" readingOrder="1"/>
      <protection locked="0"/>
    </xf>
    <xf numFmtId="164" fontId="5" fillId="8" borderId="0" xfId="1" applyNumberFormat="1" applyFont="1" applyFill="1" applyAlignment="1" applyProtection="1">
      <alignment vertical="top" wrapText="1" readingOrder="1"/>
      <protection locked="0"/>
    </xf>
    <xf numFmtId="0" fontId="5" fillId="8" borderId="0" xfId="1" applyFont="1" applyFill="1" applyAlignment="1" applyProtection="1">
      <alignment vertical="top" wrapText="1" readingOrder="1"/>
      <protection locked="0"/>
    </xf>
  </cellXfs>
  <cellStyles count="7">
    <cellStyle name="Normalno" xfId="0" builtinId="0"/>
    <cellStyle name="Normalno 2" xfId="1" xr:uid="{CE1CC1A0-C60B-4E02-AAD4-93F29F7F6A78}"/>
    <cellStyle name="Normalno 2 2" xfId="2" xr:uid="{F3AB44E0-3EEF-413E-8F93-34F00D25E236}"/>
    <cellStyle name="Normalno 2 2 2" xfId="6" xr:uid="{134FD26A-4188-4802-B03F-1CB3FBC843AE}"/>
    <cellStyle name="Normalno 2 3" xfId="4" xr:uid="{71C4CFE5-7111-4DF6-89CC-2854480989FC}"/>
    <cellStyle name="Normalno 3" xfId="5" xr:uid="{F3F47AC8-4C56-4D24-841F-79DC4CCDA3F8}"/>
    <cellStyle name="Normalno 4" xfId="3" xr:uid="{14871721-5CAB-45C6-8BB0-D9A6FEC40EA4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4C244-6572-4C8F-A0F6-2BEEC59A9D60}">
  <sheetPr>
    <pageSetUpPr fitToPage="1"/>
  </sheetPr>
  <dimension ref="B1:T63"/>
  <sheetViews>
    <sheetView showGridLines="0" tabSelected="1" zoomScaleNormal="100" workbookViewId="0">
      <pane ySplit="19" topLeftCell="A20" activePane="bottomLeft" state="frozenSplit"/>
      <selection pane="bottomLeft" activeCell="I62" sqref="I62"/>
    </sheetView>
  </sheetViews>
  <sheetFormatPr defaultRowHeight="12.75" x14ac:dyDescent="0.2"/>
  <cols>
    <col min="1" max="1" width="3.28515625" style="1" customWidth="1"/>
    <col min="2" max="2" width="8.5703125" style="1" customWidth="1"/>
    <col min="3" max="3" width="13.42578125" style="1" customWidth="1"/>
    <col min="4" max="4" width="10.140625" style="1" customWidth="1"/>
    <col min="5" max="5" width="4" style="1" customWidth="1"/>
    <col min="6" max="6" width="3.5703125" style="1" customWidth="1"/>
    <col min="7" max="7" width="11.5703125" style="1" customWidth="1"/>
    <col min="8" max="8" width="22.140625" style="1" customWidth="1"/>
    <col min="9" max="9" width="20.42578125" style="1" customWidth="1"/>
    <col min="10" max="10" width="11.42578125" style="1" customWidth="1"/>
    <col min="11" max="11" width="10.5703125" style="1" customWidth="1"/>
    <col min="12" max="12" width="15.85546875" style="1" customWidth="1"/>
    <col min="13" max="13" width="4.7109375" style="1" customWidth="1"/>
    <col min="14" max="14" width="6.85546875" style="1" customWidth="1"/>
    <col min="15" max="15" width="5.140625" style="1" customWidth="1"/>
    <col min="16" max="16" width="4.5703125" style="1" customWidth="1"/>
    <col min="17" max="17" width="1.140625" style="1" customWidth="1"/>
    <col min="18" max="18" width="11.140625" style="1" customWidth="1"/>
    <col min="19" max="19" width="0" style="1" hidden="1" customWidth="1"/>
    <col min="20" max="20" width="5.7109375" style="1" customWidth="1"/>
    <col min="21" max="21" width="3.42578125" style="1" customWidth="1"/>
    <col min="22" max="16384" width="9.140625" style="1"/>
  </cols>
  <sheetData>
    <row r="1" spans="2:20" ht="4.5" customHeight="1" x14ac:dyDescent="0.2"/>
    <row r="2" spans="2:20" x14ac:dyDescent="0.2">
      <c r="O2" s="85" t="s">
        <v>16</v>
      </c>
      <c r="P2" s="86"/>
      <c r="R2" s="87">
        <v>45974</v>
      </c>
      <c r="S2" s="86"/>
      <c r="T2" s="86"/>
    </row>
    <row r="3" spans="2:20" ht="12.75" customHeight="1" x14ac:dyDescent="0.2">
      <c r="B3" s="88" t="s">
        <v>15</v>
      </c>
      <c r="C3" s="88"/>
      <c r="D3" s="88"/>
      <c r="E3" s="88"/>
      <c r="F3" s="88"/>
      <c r="O3" s="86"/>
      <c r="P3" s="86"/>
      <c r="R3" s="86"/>
      <c r="S3" s="86"/>
      <c r="T3" s="86"/>
    </row>
    <row r="4" spans="2:20" x14ac:dyDescent="0.2">
      <c r="B4" s="88"/>
      <c r="C4" s="88"/>
      <c r="D4" s="88"/>
      <c r="E4" s="88"/>
      <c r="F4" s="88"/>
    </row>
    <row r="5" spans="2:20" ht="409.6" hidden="1" customHeight="1" x14ac:dyDescent="0.2"/>
    <row r="6" spans="2:20" x14ac:dyDescent="0.2">
      <c r="B6" s="4" t="s">
        <v>14</v>
      </c>
      <c r="C6" s="4"/>
      <c r="D6" s="4"/>
      <c r="E6" s="4"/>
      <c r="N6" s="85"/>
      <c r="O6" s="86"/>
      <c r="P6" s="86"/>
      <c r="R6" s="89"/>
      <c r="S6" s="86"/>
      <c r="T6" s="86"/>
    </row>
    <row r="7" spans="2:20" x14ac:dyDescent="0.2">
      <c r="B7" s="23" t="s">
        <v>121</v>
      </c>
      <c r="C7" s="23" t="s">
        <v>157</v>
      </c>
      <c r="D7" s="4"/>
      <c r="E7" s="4"/>
      <c r="N7" s="85"/>
      <c r="O7" s="86"/>
      <c r="P7" s="86"/>
      <c r="R7" s="89"/>
      <c r="S7" s="86"/>
      <c r="T7" s="86"/>
    </row>
    <row r="8" spans="2:20" x14ac:dyDescent="0.2">
      <c r="B8" s="23" t="s">
        <v>122</v>
      </c>
      <c r="C8" s="23" t="s">
        <v>158</v>
      </c>
      <c r="D8" s="4"/>
      <c r="E8" s="4"/>
      <c r="N8" s="85"/>
      <c r="O8" s="86"/>
      <c r="P8" s="86"/>
      <c r="R8" s="89"/>
      <c r="S8" s="86"/>
      <c r="T8" s="86"/>
    </row>
    <row r="9" spans="2:20" x14ac:dyDescent="0.2">
      <c r="B9" s="22" t="s">
        <v>13</v>
      </c>
      <c r="C9" s="22"/>
      <c r="D9" s="4"/>
      <c r="E9" s="4"/>
      <c r="N9" s="85"/>
      <c r="O9" s="86"/>
      <c r="P9" s="86"/>
      <c r="R9" s="89"/>
      <c r="S9" s="86"/>
      <c r="T9" s="86"/>
    </row>
    <row r="10" spans="2:20" ht="12.75" customHeight="1" x14ac:dyDescent="0.2">
      <c r="B10" s="4"/>
      <c r="C10" s="4"/>
      <c r="D10" s="4"/>
      <c r="E10" s="4"/>
      <c r="H10" s="90"/>
      <c r="I10" s="90"/>
      <c r="J10" s="90"/>
      <c r="N10" s="86"/>
      <c r="O10" s="86"/>
      <c r="P10" s="86"/>
      <c r="R10" s="86"/>
      <c r="S10" s="86"/>
      <c r="T10" s="86"/>
    </row>
    <row r="11" spans="2:20" ht="12.75" customHeight="1" x14ac:dyDescent="0.2">
      <c r="B11" s="4"/>
      <c r="C11" s="4"/>
      <c r="D11" s="4"/>
      <c r="H11" s="5"/>
      <c r="I11" s="5"/>
      <c r="J11" s="5"/>
    </row>
    <row r="12" spans="2:20" ht="12.75" customHeight="1" x14ac:dyDescent="0.2">
      <c r="B12" s="4"/>
      <c r="C12" s="4"/>
      <c r="D12" s="4"/>
      <c r="F12" s="24" t="s">
        <v>159</v>
      </c>
      <c r="H12" s="5"/>
      <c r="I12" s="5"/>
      <c r="J12" s="5"/>
    </row>
    <row r="13" spans="2:20" ht="12.75" customHeight="1" x14ac:dyDescent="0.2">
      <c r="B13" s="4"/>
      <c r="C13" s="4"/>
      <c r="D13" s="4"/>
      <c r="F13" s="24"/>
      <c r="H13" s="5"/>
      <c r="I13" s="5"/>
      <c r="J13" s="5"/>
    </row>
    <row r="14" spans="2:20" ht="12.75" customHeight="1" x14ac:dyDescent="0.2">
      <c r="B14" s="4"/>
      <c r="C14" s="4"/>
      <c r="D14" s="4"/>
      <c r="H14" s="5"/>
      <c r="I14" s="5"/>
      <c r="J14" s="5"/>
    </row>
    <row r="15" spans="2:20" ht="12.75" customHeight="1" x14ac:dyDescent="0.2">
      <c r="B15" s="4"/>
      <c r="C15" s="4"/>
      <c r="D15" s="4"/>
      <c r="H15" s="93" t="s">
        <v>123</v>
      </c>
      <c r="I15" s="93"/>
      <c r="J15" s="93"/>
    </row>
    <row r="16" spans="2:20" ht="12.75" customHeight="1" x14ac:dyDescent="0.2">
      <c r="B16" s="4"/>
      <c r="C16" s="4"/>
      <c r="D16" s="4"/>
      <c r="H16" s="5"/>
      <c r="I16" s="5"/>
      <c r="J16" s="5"/>
    </row>
    <row r="17" spans="2:18" ht="12.75" customHeight="1" x14ac:dyDescent="0.2">
      <c r="B17" s="4"/>
      <c r="C17" s="4"/>
      <c r="D17" s="4"/>
      <c r="G17" s="92" t="s">
        <v>124</v>
      </c>
      <c r="H17" s="92"/>
      <c r="I17" s="92"/>
      <c r="J17" s="92"/>
    </row>
    <row r="18" spans="2:18" ht="12.75" customHeight="1" x14ac:dyDescent="0.2">
      <c r="B18" s="4"/>
      <c r="C18" s="4"/>
      <c r="D18" s="4"/>
      <c r="H18" s="5"/>
      <c r="I18" s="5"/>
      <c r="J18" s="5"/>
    </row>
    <row r="19" spans="2:18" ht="24" hidden="1" customHeight="1" x14ac:dyDescent="0.2"/>
    <row r="20" spans="2:18" ht="13.5" thickBot="1" x14ac:dyDescent="0.25">
      <c r="B20" s="3"/>
      <c r="C20" s="3"/>
      <c r="I20" s="2"/>
      <c r="J20" s="91"/>
      <c r="K20" s="91"/>
      <c r="L20" s="2"/>
      <c r="M20" s="91"/>
      <c r="N20" s="86"/>
      <c r="O20" s="86"/>
      <c r="P20" s="91"/>
      <c r="Q20" s="86"/>
      <c r="R20" s="86"/>
    </row>
    <row r="21" spans="2:18" customFormat="1" ht="16.5" customHeight="1" thickTop="1" thickBot="1" x14ac:dyDescent="0.3">
      <c r="B21" s="27" t="s">
        <v>12</v>
      </c>
      <c r="C21" s="27" t="s">
        <v>11</v>
      </c>
      <c r="D21" s="80" t="s">
        <v>10</v>
      </c>
      <c r="E21" s="81"/>
      <c r="F21" s="81"/>
      <c r="G21" s="81"/>
      <c r="H21" s="81"/>
      <c r="I21" s="28" t="s">
        <v>137</v>
      </c>
      <c r="J21" s="82" t="s">
        <v>138</v>
      </c>
      <c r="K21" s="81"/>
      <c r="L21" s="28" t="s">
        <v>139</v>
      </c>
      <c r="M21" s="82" t="s">
        <v>140</v>
      </c>
      <c r="N21" s="81"/>
      <c r="O21" s="81"/>
      <c r="P21" s="82" t="s">
        <v>141</v>
      </c>
      <c r="Q21" s="81"/>
      <c r="R21" s="81"/>
    </row>
    <row r="22" spans="2:18" customFormat="1" ht="15.75" customHeight="1" thickTop="1" x14ac:dyDescent="0.25">
      <c r="B22" s="66"/>
      <c r="C22" s="66"/>
      <c r="D22" s="83" t="s">
        <v>9</v>
      </c>
      <c r="E22" s="83"/>
      <c r="F22" s="83"/>
      <c r="G22" s="83"/>
      <c r="H22" s="83"/>
      <c r="I22" s="67">
        <v>746503.51</v>
      </c>
      <c r="J22" s="84">
        <f>J23</f>
        <v>1009284.96</v>
      </c>
      <c r="K22" s="84"/>
      <c r="L22" s="67">
        <v>1097392.2</v>
      </c>
      <c r="M22" s="78">
        <v>918153.11</v>
      </c>
      <c r="N22" s="79"/>
      <c r="O22" s="79"/>
      <c r="P22" s="78">
        <v>902865.31</v>
      </c>
      <c r="Q22" s="79"/>
      <c r="R22" s="79"/>
    </row>
    <row r="23" spans="2:18" customFormat="1" ht="15" customHeight="1" x14ac:dyDescent="0.25">
      <c r="B23" s="13"/>
      <c r="C23" s="13" t="s">
        <v>8</v>
      </c>
      <c r="D23" s="74" t="s">
        <v>7</v>
      </c>
      <c r="E23" s="74"/>
      <c r="F23" s="74"/>
      <c r="G23" s="74"/>
      <c r="H23" s="74"/>
      <c r="I23" s="14">
        <v>746503.51</v>
      </c>
      <c r="J23" s="75">
        <v>1009284.96</v>
      </c>
      <c r="K23" s="75"/>
      <c r="L23" s="14">
        <v>1097392.2</v>
      </c>
      <c r="M23" s="75">
        <v>918153.11</v>
      </c>
      <c r="N23" s="76"/>
      <c r="O23" s="76"/>
      <c r="P23" s="75">
        <v>902865.31</v>
      </c>
      <c r="Q23" s="76"/>
      <c r="R23" s="76"/>
    </row>
    <row r="24" spans="2:18" customFormat="1" ht="15" customHeight="1" x14ac:dyDescent="0.25">
      <c r="B24" s="13"/>
      <c r="C24" s="13" t="s">
        <v>6</v>
      </c>
      <c r="D24" s="74" t="s">
        <v>5</v>
      </c>
      <c r="E24" s="74"/>
      <c r="F24" s="74"/>
      <c r="G24" s="74"/>
      <c r="H24" s="74"/>
      <c r="I24" s="14">
        <v>0</v>
      </c>
      <c r="J24" s="75">
        <v>0</v>
      </c>
      <c r="K24" s="75"/>
      <c r="L24" s="14">
        <v>0</v>
      </c>
      <c r="M24" s="75">
        <v>0</v>
      </c>
      <c r="N24" s="76"/>
      <c r="O24" s="76"/>
      <c r="P24" s="75">
        <v>0</v>
      </c>
      <c r="Q24" s="76"/>
      <c r="R24" s="76"/>
    </row>
    <row r="25" spans="2:18" customFormat="1" ht="15" customHeight="1" x14ac:dyDescent="0.25">
      <c r="B25" s="66"/>
      <c r="C25" s="66"/>
      <c r="D25" s="77" t="s">
        <v>4</v>
      </c>
      <c r="E25" s="77"/>
      <c r="F25" s="77"/>
      <c r="G25" s="77"/>
      <c r="H25" s="77"/>
      <c r="I25" s="67">
        <v>752248.41</v>
      </c>
      <c r="J25" s="78">
        <v>1009002.33</v>
      </c>
      <c r="K25" s="78"/>
      <c r="L25" s="67">
        <v>1097392.2</v>
      </c>
      <c r="M25" s="78">
        <v>918153.11</v>
      </c>
      <c r="N25" s="79"/>
      <c r="O25" s="79"/>
      <c r="P25" s="78">
        <v>902865.31</v>
      </c>
      <c r="Q25" s="79"/>
      <c r="R25" s="79"/>
    </row>
    <row r="26" spans="2:18" customFormat="1" ht="15" customHeight="1" x14ac:dyDescent="0.25">
      <c r="B26" s="13"/>
      <c r="C26" s="13" t="s">
        <v>3</v>
      </c>
      <c r="D26" s="74" t="s">
        <v>2</v>
      </c>
      <c r="E26" s="74"/>
      <c r="F26" s="74"/>
      <c r="G26" s="74"/>
      <c r="H26" s="74"/>
      <c r="I26" s="14">
        <v>742897.32</v>
      </c>
      <c r="J26" s="75">
        <v>902502.33</v>
      </c>
      <c r="K26" s="75"/>
      <c r="L26" s="14">
        <v>899038.14</v>
      </c>
      <c r="M26" s="75">
        <v>894510.75</v>
      </c>
      <c r="N26" s="76"/>
      <c r="O26" s="76"/>
      <c r="P26" s="75">
        <v>886365.31</v>
      </c>
      <c r="Q26" s="76"/>
      <c r="R26" s="76"/>
    </row>
    <row r="27" spans="2:18" customFormat="1" ht="15" customHeight="1" x14ac:dyDescent="0.25">
      <c r="B27" s="13"/>
      <c r="C27" s="13" t="s">
        <v>1</v>
      </c>
      <c r="D27" s="74" t="s">
        <v>0</v>
      </c>
      <c r="E27" s="74"/>
      <c r="F27" s="74"/>
      <c r="G27" s="74"/>
      <c r="H27" s="74"/>
      <c r="I27" s="14">
        <v>9351.09</v>
      </c>
      <c r="J27" s="75">
        <v>106500</v>
      </c>
      <c r="K27" s="75"/>
      <c r="L27" s="14">
        <v>198354.06</v>
      </c>
      <c r="M27" s="75">
        <v>23642.36</v>
      </c>
      <c r="N27" s="76"/>
      <c r="O27" s="76"/>
      <c r="P27" s="75">
        <v>16500</v>
      </c>
      <c r="Q27" s="76"/>
      <c r="R27" s="76"/>
    </row>
    <row r="28" spans="2:18" x14ac:dyDescent="0.2">
      <c r="D28" s="68" t="s">
        <v>148</v>
      </c>
      <c r="I28" s="71">
        <f>I22-I25</f>
        <v>-5744.9000000000233</v>
      </c>
      <c r="J28" s="68"/>
      <c r="K28" s="68">
        <v>282.63</v>
      </c>
      <c r="L28" s="69">
        <v>0</v>
      </c>
      <c r="M28" s="69"/>
      <c r="N28" s="69"/>
      <c r="O28" s="69">
        <v>0</v>
      </c>
      <c r="P28" s="69"/>
      <c r="Q28" s="69"/>
      <c r="R28" s="69">
        <v>0</v>
      </c>
    </row>
    <row r="31" spans="2:18" x14ac:dyDescent="0.2">
      <c r="G31" s="94" t="s">
        <v>149</v>
      </c>
      <c r="H31" s="94"/>
      <c r="I31" s="94"/>
      <c r="J31" s="94"/>
      <c r="K31" s="6"/>
    </row>
    <row r="32" spans="2:18" ht="13.5" thickBot="1" x14ac:dyDescent="0.25"/>
    <row r="33" spans="2:18" ht="14.25" customHeight="1" thickTop="1" thickBot="1" x14ac:dyDescent="0.25">
      <c r="B33" s="97" t="s">
        <v>10</v>
      </c>
      <c r="C33" s="97"/>
      <c r="D33" s="97"/>
      <c r="E33" s="97"/>
      <c r="F33" s="97"/>
      <c r="G33" s="97"/>
      <c r="H33" s="97"/>
      <c r="I33" s="70" t="s">
        <v>137</v>
      </c>
      <c r="J33" s="95" t="s">
        <v>138</v>
      </c>
      <c r="K33" s="96"/>
      <c r="L33" s="70" t="s">
        <v>139</v>
      </c>
      <c r="M33" s="95" t="s">
        <v>140</v>
      </c>
      <c r="N33" s="96"/>
      <c r="O33" s="96"/>
      <c r="P33" s="95" t="s">
        <v>141</v>
      </c>
      <c r="Q33" s="96"/>
      <c r="R33" s="96"/>
    </row>
    <row r="34" spans="2:18" ht="13.5" thickTop="1" x14ac:dyDescent="0.2">
      <c r="B34" s="68"/>
      <c r="C34" s="68" t="s">
        <v>143</v>
      </c>
      <c r="D34" s="68"/>
      <c r="E34" s="68"/>
      <c r="F34" s="68"/>
      <c r="G34" s="68"/>
      <c r="H34" s="68"/>
      <c r="I34" s="1">
        <v>0</v>
      </c>
      <c r="K34" s="1">
        <v>0</v>
      </c>
      <c r="L34" s="1">
        <v>0</v>
      </c>
      <c r="O34" s="1">
        <v>0</v>
      </c>
      <c r="R34" s="1">
        <v>0</v>
      </c>
    </row>
    <row r="35" spans="2:18" x14ac:dyDescent="0.2">
      <c r="B35" s="68"/>
      <c r="C35" s="68" t="s">
        <v>144</v>
      </c>
      <c r="D35" s="68"/>
      <c r="E35" s="68"/>
      <c r="F35" s="68"/>
      <c r="G35" s="68"/>
      <c r="H35" s="68"/>
      <c r="I35" s="1">
        <v>0</v>
      </c>
      <c r="K35" s="1">
        <v>0</v>
      </c>
      <c r="L35" s="1">
        <v>0</v>
      </c>
      <c r="O35" s="1">
        <v>0</v>
      </c>
      <c r="R35" s="1">
        <v>0</v>
      </c>
    </row>
    <row r="36" spans="2:18" x14ac:dyDescent="0.2">
      <c r="B36" s="68"/>
      <c r="C36" s="68" t="s">
        <v>145</v>
      </c>
      <c r="D36" s="68"/>
      <c r="E36" s="68"/>
      <c r="F36" s="68"/>
      <c r="G36" s="68"/>
      <c r="H36" s="68"/>
      <c r="I36" s="1">
        <v>0</v>
      </c>
      <c r="K36" s="1">
        <v>0</v>
      </c>
      <c r="L36" s="1">
        <v>0</v>
      </c>
      <c r="O36" s="1">
        <v>0</v>
      </c>
      <c r="R36" s="1">
        <v>0</v>
      </c>
    </row>
    <row r="37" spans="2:18" x14ac:dyDescent="0.2">
      <c r="B37" s="68"/>
      <c r="C37" s="68" t="s">
        <v>146</v>
      </c>
      <c r="D37" s="68"/>
      <c r="E37" s="68"/>
      <c r="F37" s="68"/>
      <c r="G37" s="68"/>
      <c r="H37" s="68"/>
      <c r="I37" s="1">
        <v>0</v>
      </c>
      <c r="K37" s="1">
        <v>0</v>
      </c>
      <c r="L37" s="1">
        <v>0</v>
      </c>
      <c r="O37" s="1">
        <v>0</v>
      </c>
      <c r="R37" s="1">
        <v>0</v>
      </c>
    </row>
    <row r="40" spans="2:18" x14ac:dyDescent="0.2">
      <c r="H40" s="6" t="s">
        <v>150</v>
      </c>
    </row>
    <row r="41" spans="2:18" ht="13.5" thickBot="1" x14ac:dyDescent="0.25"/>
    <row r="42" spans="2:18" ht="14.25" customHeight="1" thickTop="1" thickBot="1" x14ac:dyDescent="0.25">
      <c r="B42" s="97" t="s">
        <v>10</v>
      </c>
      <c r="C42" s="97"/>
      <c r="D42" s="97"/>
      <c r="E42" s="97"/>
      <c r="F42" s="97"/>
      <c r="G42" s="97"/>
      <c r="H42" s="97"/>
      <c r="I42" s="70" t="s">
        <v>137</v>
      </c>
      <c r="J42" s="95" t="s">
        <v>138</v>
      </c>
      <c r="K42" s="96"/>
      <c r="L42" s="70" t="s">
        <v>139</v>
      </c>
      <c r="M42" s="95" t="s">
        <v>140</v>
      </c>
      <c r="N42" s="96"/>
      <c r="O42" s="96"/>
      <c r="P42" s="95" t="s">
        <v>141</v>
      </c>
      <c r="Q42" s="96"/>
      <c r="R42" s="96"/>
    </row>
    <row r="43" spans="2:18" ht="13.5" thickTop="1" x14ac:dyDescent="0.2">
      <c r="B43" s="68"/>
      <c r="C43" s="68" t="s">
        <v>151</v>
      </c>
      <c r="D43" s="68"/>
      <c r="E43" s="68"/>
      <c r="F43" s="68"/>
      <c r="G43" s="68"/>
      <c r="H43" s="68"/>
      <c r="I43" s="72">
        <v>5462.27</v>
      </c>
      <c r="J43" s="68"/>
      <c r="K43" s="68">
        <v>-282.63</v>
      </c>
      <c r="L43" s="68">
        <v>0</v>
      </c>
      <c r="M43" s="68"/>
      <c r="N43" s="68"/>
      <c r="O43" s="68">
        <v>0</v>
      </c>
      <c r="P43" s="68"/>
      <c r="Q43" s="68"/>
      <c r="R43" s="68">
        <v>0</v>
      </c>
    </row>
    <row r="44" spans="2:18" x14ac:dyDescent="0.2">
      <c r="B44" s="68"/>
      <c r="C44" s="68" t="s">
        <v>152</v>
      </c>
      <c r="D44" s="68"/>
      <c r="E44" s="68"/>
      <c r="F44" s="68"/>
      <c r="G44" s="68"/>
      <c r="H44" s="68"/>
      <c r="I44" s="72">
        <v>-5744.9</v>
      </c>
      <c r="J44" s="68"/>
      <c r="K44" s="68">
        <v>282.63</v>
      </c>
      <c r="L44" s="68">
        <v>0</v>
      </c>
      <c r="M44" s="68"/>
      <c r="N44" s="68"/>
      <c r="O44" s="68">
        <v>0</v>
      </c>
      <c r="P44" s="68"/>
      <c r="Q44" s="68"/>
      <c r="R44" s="68">
        <v>0</v>
      </c>
    </row>
    <row r="45" spans="2:18" x14ac:dyDescent="0.2">
      <c r="B45" s="68"/>
      <c r="C45" s="68" t="s">
        <v>153</v>
      </c>
      <c r="D45" s="68"/>
      <c r="E45" s="68"/>
      <c r="F45" s="68"/>
      <c r="G45" s="68"/>
      <c r="H45" s="68"/>
      <c r="I45" s="72">
        <f>I43+I44</f>
        <v>-282.6299999999992</v>
      </c>
      <c r="J45" s="68"/>
      <c r="K45" s="68">
        <f>K43+K44</f>
        <v>0</v>
      </c>
      <c r="L45" s="68">
        <v>0</v>
      </c>
      <c r="M45" s="68"/>
      <c r="N45" s="68"/>
      <c r="O45" s="68">
        <v>0</v>
      </c>
      <c r="P45" s="68"/>
      <c r="Q45" s="68"/>
      <c r="R45" s="68">
        <v>0</v>
      </c>
    </row>
    <row r="46" spans="2:18" x14ac:dyDescent="0.2">
      <c r="I46" s="68"/>
      <c r="J46" s="68"/>
      <c r="L46" s="68"/>
      <c r="M46" s="68"/>
      <c r="N46" s="68"/>
      <c r="O46" s="68"/>
      <c r="P46" s="68"/>
      <c r="Q46" s="68"/>
      <c r="R46" s="68"/>
    </row>
    <row r="48" spans="2:18" x14ac:dyDescent="0.2">
      <c r="G48" s="94" t="s">
        <v>154</v>
      </c>
      <c r="H48" s="92"/>
      <c r="I48" s="92"/>
      <c r="J48" s="92"/>
    </row>
    <row r="49" spans="2:18" ht="13.5" thickBot="1" x14ac:dyDescent="0.25"/>
    <row r="50" spans="2:18" ht="14.25" customHeight="1" thickTop="1" thickBot="1" x14ac:dyDescent="0.25">
      <c r="B50" s="97" t="s">
        <v>10</v>
      </c>
      <c r="C50" s="97"/>
      <c r="D50" s="97"/>
      <c r="E50" s="97"/>
      <c r="F50" s="97"/>
      <c r="G50" s="97"/>
      <c r="H50" s="97"/>
      <c r="I50" s="70" t="s">
        <v>137</v>
      </c>
      <c r="J50" s="95" t="s">
        <v>138</v>
      </c>
      <c r="K50" s="96"/>
      <c r="L50" s="70" t="s">
        <v>139</v>
      </c>
      <c r="M50" s="95" t="s">
        <v>140</v>
      </c>
      <c r="N50" s="96"/>
      <c r="O50" s="96"/>
      <c r="P50" s="95" t="s">
        <v>141</v>
      </c>
      <c r="Q50" s="96"/>
      <c r="R50" s="96"/>
    </row>
    <row r="51" spans="2:18" ht="13.5" thickTop="1" x14ac:dyDescent="0.2">
      <c r="B51" s="68"/>
      <c r="C51" s="68" t="s">
        <v>151</v>
      </c>
      <c r="D51" s="68"/>
      <c r="E51" s="68"/>
      <c r="F51" s="68"/>
      <c r="G51" s="68"/>
      <c r="H51" s="68"/>
      <c r="I51" s="68">
        <v>0</v>
      </c>
      <c r="J51" s="68"/>
      <c r="K51" s="68">
        <v>0</v>
      </c>
      <c r="L51" s="68">
        <v>0</v>
      </c>
      <c r="M51" s="68"/>
      <c r="N51" s="68"/>
      <c r="O51" s="68">
        <v>0</v>
      </c>
      <c r="P51" s="68"/>
      <c r="Q51" s="68"/>
      <c r="R51" s="68">
        <v>0</v>
      </c>
    </row>
    <row r="52" spans="2:18" x14ac:dyDescent="0.2">
      <c r="B52" s="68"/>
      <c r="C52" s="68" t="s">
        <v>155</v>
      </c>
      <c r="D52" s="68"/>
      <c r="E52" s="68"/>
      <c r="F52" s="68"/>
      <c r="G52" s="68"/>
      <c r="H52" s="68"/>
      <c r="I52" s="68">
        <v>0</v>
      </c>
      <c r="J52" s="68"/>
      <c r="K52" s="68">
        <v>0</v>
      </c>
      <c r="L52" s="68">
        <v>0</v>
      </c>
      <c r="M52" s="68"/>
      <c r="N52" s="68"/>
      <c r="O52" s="68">
        <v>0</v>
      </c>
      <c r="P52" s="68"/>
      <c r="Q52" s="68"/>
      <c r="R52" s="68">
        <v>0</v>
      </c>
    </row>
    <row r="53" spans="2:18" ht="12.75" customHeight="1" x14ac:dyDescent="0.2">
      <c r="B53" s="68"/>
      <c r="C53" s="98" t="s">
        <v>147</v>
      </c>
      <c r="D53" s="98"/>
      <c r="E53" s="98"/>
      <c r="F53" s="98"/>
      <c r="G53" s="98"/>
      <c r="H53" s="98"/>
      <c r="I53" s="68">
        <v>0</v>
      </c>
      <c r="J53" s="68"/>
      <c r="K53" s="68">
        <v>0</v>
      </c>
      <c r="L53" s="68">
        <v>0</v>
      </c>
      <c r="M53" s="68"/>
      <c r="N53" s="68"/>
      <c r="O53" s="68">
        <v>0</v>
      </c>
      <c r="P53" s="68"/>
      <c r="Q53" s="68"/>
      <c r="R53" s="68">
        <v>0</v>
      </c>
    </row>
    <row r="54" spans="2:18" x14ac:dyDescent="0.2">
      <c r="C54" s="68" t="s">
        <v>156</v>
      </c>
      <c r="I54" s="68">
        <v>0</v>
      </c>
      <c r="J54" s="68"/>
      <c r="K54" s="68">
        <v>0</v>
      </c>
      <c r="L54" s="68">
        <v>0</v>
      </c>
      <c r="M54" s="68"/>
      <c r="N54" s="68"/>
      <c r="O54" s="68">
        <v>0</v>
      </c>
      <c r="P54" s="68"/>
      <c r="Q54" s="68"/>
      <c r="R54" s="68">
        <v>0</v>
      </c>
    </row>
    <row r="62" spans="2:18" x14ac:dyDescent="0.2">
      <c r="C62" s="6"/>
      <c r="K62" s="1" t="s">
        <v>162</v>
      </c>
      <c r="L62" s="6"/>
    </row>
    <row r="63" spans="2:18" x14ac:dyDescent="0.2">
      <c r="C63" s="6"/>
      <c r="K63" s="1" t="s">
        <v>161</v>
      </c>
      <c r="L63" s="6"/>
    </row>
  </sheetData>
  <mergeCells count="54">
    <mergeCell ref="J50:K50"/>
    <mergeCell ref="M50:O50"/>
    <mergeCell ref="P50:R50"/>
    <mergeCell ref="C53:H53"/>
    <mergeCell ref="J42:K42"/>
    <mergeCell ref="M42:O42"/>
    <mergeCell ref="P42:R42"/>
    <mergeCell ref="B50:H50"/>
    <mergeCell ref="G31:J31"/>
    <mergeCell ref="G48:J48"/>
    <mergeCell ref="J33:K33"/>
    <mergeCell ref="M33:O33"/>
    <mergeCell ref="P33:R33"/>
    <mergeCell ref="B33:H33"/>
    <mergeCell ref="B42:H42"/>
    <mergeCell ref="J20:K20"/>
    <mergeCell ref="M20:O20"/>
    <mergeCell ref="P20:R20"/>
    <mergeCell ref="G17:J17"/>
    <mergeCell ref="H15:J15"/>
    <mergeCell ref="O2:P3"/>
    <mergeCell ref="R2:T3"/>
    <mergeCell ref="B3:F4"/>
    <mergeCell ref="N6:P10"/>
    <mergeCell ref="R6:T10"/>
    <mergeCell ref="H10:J10"/>
    <mergeCell ref="D21:H21"/>
    <mergeCell ref="J21:K21"/>
    <mergeCell ref="M21:O21"/>
    <mergeCell ref="P21:R21"/>
    <mergeCell ref="D22:H22"/>
    <mergeCell ref="J22:K22"/>
    <mergeCell ref="M22:O22"/>
    <mergeCell ref="P22:R22"/>
    <mergeCell ref="D23:H23"/>
    <mergeCell ref="J23:K23"/>
    <mergeCell ref="M23:O23"/>
    <mergeCell ref="P23:R23"/>
    <mergeCell ref="D24:H24"/>
    <mergeCell ref="J24:K24"/>
    <mergeCell ref="M24:O24"/>
    <mergeCell ref="P24:R24"/>
    <mergeCell ref="D27:H27"/>
    <mergeCell ref="J27:K27"/>
    <mergeCell ref="M27:O27"/>
    <mergeCell ref="P27:R27"/>
    <mergeCell ref="D25:H25"/>
    <mergeCell ref="J25:K25"/>
    <mergeCell ref="M25:O25"/>
    <mergeCell ref="P25:R25"/>
    <mergeCell ref="D26:H26"/>
    <mergeCell ref="J26:K26"/>
    <mergeCell ref="M26:O26"/>
    <mergeCell ref="P26:R26"/>
  </mergeCells>
  <pageMargins left="0.25" right="0.25" top="0.75" bottom="0.75" header="0.3" footer="0.3"/>
  <pageSetup paperSize="9" scale="50" orientation="landscape" verticalDpi="0" r:id="rId1"/>
  <headerFooter alignWithMargins="0">
    <oddFooter xml:space="preserve">&amp;L&amp;"Arial"&amp;8 Lista: LCW147TREW &amp;C&amp;"Arial"&amp;8 Stranica 
&amp;B&amp;P&amp;B &amp;R&amp;"Arial"&amp;8 * OBRADA LC *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BC05A-E01B-4D70-BAF6-1EC15889083A}">
  <sheetPr>
    <pageSetUpPr fitToPage="1"/>
  </sheetPr>
  <dimension ref="B1:T113"/>
  <sheetViews>
    <sheetView showGridLines="0" zoomScaleNormal="100" workbookViewId="0">
      <pane ySplit="14" topLeftCell="A15" activePane="bottomLeft" state="frozenSplit"/>
      <selection pane="bottomLeft" activeCell="H7" sqref="H7:J8"/>
    </sheetView>
  </sheetViews>
  <sheetFormatPr defaultRowHeight="12.75" x14ac:dyDescent="0.2"/>
  <cols>
    <col min="1" max="1" width="3.28515625" style="1" customWidth="1"/>
    <col min="2" max="2" width="8.5703125" style="1" customWidth="1"/>
    <col min="3" max="3" width="13.42578125" style="1" customWidth="1"/>
    <col min="4" max="4" width="10.140625" style="1" customWidth="1"/>
    <col min="5" max="5" width="4" style="1" customWidth="1"/>
    <col min="6" max="6" width="10.140625" style="1" customWidth="1"/>
    <col min="7" max="7" width="12.28515625" style="1" customWidth="1"/>
    <col min="8" max="8" width="22.140625" style="1" customWidth="1"/>
    <col min="9" max="9" width="18.5703125" style="1" customWidth="1"/>
    <col min="10" max="10" width="11.42578125" style="1" customWidth="1"/>
    <col min="11" max="11" width="4.5703125" style="1" customWidth="1"/>
    <col min="12" max="12" width="15.28515625" style="1" customWidth="1"/>
    <col min="13" max="13" width="4.7109375" style="1" customWidth="1"/>
    <col min="14" max="14" width="5.28515625" style="1" customWidth="1"/>
    <col min="15" max="15" width="5.42578125" style="1" customWidth="1"/>
    <col min="16" max="16" width="4.5703125" style="1" customWidth="1"/>
    <col min="17" max="17" width="3.5703125" style="1" customWidth="1"/>
    <col min="18" max="18" width="7.85546875" style="1" customWidth="1"/>
    <col min="19" max="19" width="0" style="1" hidden="1" customWidth="1"/>
    <col min="20" max="20" width="5.7109375" style="1" customWidth="1"/>
    <col min="21" max="21" width="3.42578125" style="1" customWidth="1"/>
    <col min="22" max="16384" width="9.140625" style="1"/>
  </cols>
  <sheetData>
    <row r="1" spans="2:20" ht="8.25" customHeight="1" x14ac:dyDescent="0.2"/>
    <row r="2" spans="2:20" ht="12.75" customHeight="1" x14ac:dyDescent="0.2">
      <c r="B2" s="128" t="s">
        <v>15</v>
      </c>
      <c r="C2" s="128"/>
      <c r="D2" s="128"/>
      <c r="E2" s="128"/>
      <c r="F2" s="128"/>
      <c r="O2" s="85" t="s">
        <v>16</v>
      </c>
      <c r="P2" s="86"/>
      <c r="R2" s="87">
        <v>45974</v>
      </c>
      <c r="S2" s="86"/>
      <c r="T2" s="86"/>
    </row>
    <row r="3" spans="2:20" ht="12.75" customHeight="1" x14ac:dyDescent="0.2">
      <c r="B3" s="128"/>
      <c r="C3" s="128"/>
      <c r="D3" s="128"/>
      <c r="E3" s="128"/>
      <c r="F3" s="128"/>
      <c r="O3" s="86"/>
      <c r="P3" s="86"/>
      <c r="R3" s="86"/>
      <c r="S3" s="86"/>
      <c r="T3" s="86"/>
    </row>
    <row r="4" spans="2:20" x14ac:dyDescent="0.2">
      <c r="B4" s="21" t="s">
        <v>14</v>
      </c>
      <c r="C4" s="22"/>
      <c r="D4" s="22"/>
      <c r="E4" s="22"/>
      <c r="F4" s="22"/>
    </row>
    <row r="5" spans="2:20" ht="13.5" customHeight="1" x14ac:dyDescent="0.2">
      <c r="B5" s="23" t="s">
        <v>121</v>
      </c>
      <c r="C5" s="23" t="s">
        <v>157</v>
      </c>
      <c r="D5" s="22"/>
      <c r="E5" s="22"/>
      <c r="F5" s="22"/>
    </row>
    <row r="6" spans="2:20" x14ac:dyDescent="0.2">
      <c r="B6" s="23" t="s">
        <v>122</v>
      </c>
      <c r="C6" s="23" t="s">
        <v>158</v>
      </c>
      <c r="D6" s="22"/>
      <c r="E6" s="22"/>
      <c r="F6" s="22"/>
      <c r="N6" s="85"/>
      <c r="O6" s="85"/>
      <c r="P6" s="85"/>
      <c r="R6" s="89"/>
      <c r="S6" s="89"/>
      <c r="T6" s="89"/>
    </row>
    <row r="7" spans="2:20" ht="12.75" customHeight="1" x14ac:dyDescent="0.2">
      <c r="B7" s="22" t="s">
        <v>13</v>
      </c>
      <c r="C7" s="22"/>
      <c r="D7" s="22"/>
      <c r="E7" s="22"/>
      <c r="F7" s="22"/>
      <c r="H7" s="90"/>
      <c r="I7" s="90"/>
      <c r="J7" s="90"/>
      <c r="N7" s="85"/>
      <c r="O7" s="85"/>
      <c r="P7" s="85"/>
      <c r="R7" s="89"/>
      <c r="S7" s="89"/>
      <c r="T7" s="89"/>
    </row>
    <row r="8" spans="2:20" ht="12.75" customHeight="1" x14ac:dyDescent="0.2">
      <c r="B8" s="88"/>
      <c r="C8" s="88"/>
      <c r="D8" s="88"/>
      <c r="H8" s="90"/>
      <c r="I8" s="90"/>
      <c r="J8" s="90"/>
    </row>
    <row r="9" spans="2:20" ht="25.5" customHeight="1" x14ac:dyDescent="0.25">
      <c r="B9" s="4"/>
      <c r="E9" s="25"/>
      <c r="F9" s="25" t="s">
        <v>160</v>
      </c>
      <c r="G9" s="25"/>
      <c r="H9" s="25"/>
      <c r="I9" s="25"/>
      <c r="J9" s="25"/>
      <c r="K9" s="25"/>
    </row>
    <row r="10" spans="2:20" x14ac:dyDescent="0.2">
      <c r="B10" s="4"/>
    </row>
    <row r="11" spans="2:20" x14ac:dyDescent="0.2">
      <c r="B11" s="4"/>
      <c r="H11" s="73" t="s">
        <v>125</v>
      </c>
    </row>
    <row r="12" spans="2:20" x14ac:dyDescent="0.2">
      <c r="B12" s="4"/>
    </row>
    <row r="13" spans="2:20" x14ac:dyDescent="0.2">
      <c r="B13" s="4"/>
      <c r="G13" s="6" t="s">
        <v>142</v>
      </c>
      <c r="H13" s="6"/>
    </row>
    <row r="14" spans="2:20" x14ac:dyDescent="0.2">
      <c r="B14" s="4"/>
    </row>
    <row r="15" spans="2:20" s="6" customFormat="1" ht="13.5" thickBot="1" x14ac:dyDescent="0.25">
      <c r="B15" s="7"/>
      <c r="C15" s="7"/>
      <c r="I15" s="8"/>
      <c r="J15" s="126"/>
      <c r="K15" s="127"/>
      <c r="L15" s="8"/>
      <c r="M15" s="126"/>
      <c r="N15" s="127"/>
      <c r="O15" s="127"/>
      <c r="P15" s="126"/>
      <c r="Q15" s="127"/>
      <c r="R15" s="127"/>
    </row>
    <row r="16" spans="2:20" s="6" customFormat="1" ht="24" customHeight="1" thickTop="1" thickBot="1" x14ac:dyDescent="0.25">
      <c r="B16" s="27" t="s">
        <v>12</v>
      </c>
      <c r="C16" s="27" t="s">
        <v>11</v>
      </c>
      <c r="D16" s="80" t="s">
        <v>10</v>
      </c>
      <c r="E16" s="81"/>
      <c r="F16" s="81"/>
      <c r="G16" s="81"/>
      <c r="H16" s="81"/>
      <c r="I16" s="28" t="s">
        <v>137</v>
      </c>
      <c r="J16" s="82" t="s">
        <v>138</v>
      </c>
      <c r="K16" s="81"/>
      <c r="L16" s="28" t="s">
        <v>139</v>
      </c>
      <c r="M16" s="82" t="s">
        <v>140</v>
      </c>
      <c r="N16" s="81"/>
      <c r="O16" s="81"/>
      <c r="P16" s="82" t="s">
        <v>141</v>
      </c>
      <c r="Q16" s="81"/>
      <c r="R16" s="81"/>
    </row>
    <row r="17" spans="2:18" s="6" customFormat="1" ht="13.5" thickTop="1" x14ac:dyDescent="0.2">
      <c r="B17" s="19"/>
      <c r="C17" s="54"/>
      <c r="D17" s="123" t="s">
        <v>9</v>
      </c>
      <c r="E17" s="124"/>
      <c r="F17" s="124"/>
      <c r="G17" s="124"/>
      <c r="H17" s="124"/>
      <c r="I17" s="55">
        <v>746503.51</v>
      </c>
      <c r="J17" s="125">
        <v>1009284.96</v>
      </c>
      <c r="K17" s="124"/>
      <c r="L17" s="55">
        <v>1097392.2</v>
      </c>
      <c r="M17" s="125">
        <v>918153.11</v>
      </c>
      <c r="N17" s="124"/>
      <c r="O17" s="124"/>
      <c r="P17" s="125">
        <v>902865.31</v>
      </c>
      <c r="Q17" s="124"/>
      <c r="R17" s="124"/>
    </row>
    <row r="18" spans="2:18" s="6" customFormat="1" x14ac:dyDescent="0.2">
      <c r="B18" s="19"/>
      <c r="C18" s="41" t="s">
        <v>8</v>
      </c>
      <c r="D18" s="120" t="s">
        <v>7</v>
      </c>
      <c r="E18" s="121"/>
      <c r="F18" s="121"/>
      <c r="G18" s="121"/>
      <c r="H18" s="121"/>
      <c r="I18" s="42">
        <v>746503.51</v>
      </c>
      <c r="J18" s="122">
        <v>1009284.96</v>
      </c>
      <c r="K18" s="121"/>
      <c r="L18" s="42">
        <v>1097392.2</v>
      </c>
      <c r="M18" s="122">
        <v>918153.11</v>
      </c>
      <c r="N18" s="121"/>
      <c r="O18" s="121"/>
      <c r="P18" s="122">
        <v>902865.31</v>
      </c>
      <c r="Q18" s="121"/>
      <c r="R18" s="121"/>
    </row>
    <row r="19" spans="2:18" s="6" customFormat="1" x14ac:dyDescent="0.2">
      <c r="B19" s="19"/>
      <c r="C19" s="19" t="s">
        <v>40</v>
      </c>
      <c r="D19" s="117" t="s">
        <v>39</v>
      </c>
      <c r="E19" s="118"/>
      <c r="F19" s="118"/>
      <c r="G19" s="118"/>
      <c r="H19" s="118"/>
      <c r="I19" s="20">
        <v>0</v>
      </c>
      <c r="J19" s="119">
        <v>945650.02</v>
      </c>
      <c r="K19" s="118"/>
      <c r="L19" s="20">
        <v>843700</v>
      </c>
      <c r="M19" s="119">
        <v>843700</v>
      </c>
      <c r="N19" s="118"/>
      <c r="O19" s="118"/>
      <c r="P19" s="119">
        <v>843700</v>
      </c>
      <c r="Q19" s="118"/>
      <c r="R19" s="118"/>
    </row>
    <row r="20" spans="2:18" s="6" customFormat="1" x14ac:dyDescent="0.2">
      <c r="B20" s="19"/>
      <c r="C20" s="19" t="s">
        <v>38</v>
      </c>
      <c r="D20" s="117" t="s">
        <v>37</v>
      </c>
      <c r="E20" s="118"/>
      <c r="F20" s="118"/>
      <c r="G20" s="118"/>
      <c r="H20" s="118"/>
      <c r="I20" s="20">
        <v>0</v>
      </c>
      <c r="J20" s="119">
        <v>0</v>
      </c>
      <c r="K20" s="118"/>
      <c r="L20" s="20">
        <v>0</v>
      </c>
      <c r="M20" s="119">
        <v>0</v>
      </c>
      <c r="N20" s="118"/>
      <c r="O20" s="118"/>
      <c r="P20" s="119">
        <v>0</v>
      </c>
      <c r="Q20" s="118"/>
      <c r="R20" s="118"/>
    </row>
    <row r="21" spans="2:18" s="6" customFormat="1" x14ac:dyDescent="0.2">
      <c r="B21" s="19"/>
      <c r="C21" s="19" t="s">
        <v>36</v>
      </c>
      <c r="D21" s="117" t="s">
        <v>35</v>
      </c>
      <c r="E21" s="118"/>
      <c r="F21" s="118"/>
      <c r="G21" s="118"/>
      <c r="H21" s="118"/>
      <c r="I21" s="20">
        <v>10169.25</v>
      </c>
      <c r="J21" s="119">
        <v>7730</v>
      </c>
      <c r="K21" s="118"/>
      <c r="L21" s="20">
        <v>4200</v>
      </c>
      <c r="M21" s="119">
        <v>4200</v>
      </c>
      <c r="N21" s="118"/>
      <c r="O21" s="118"/>
      <c r="P21" s="119">
        <v>4200</v>
      </c>
      <c r="Q21" s="118"/>
      <c r="R21" s="118"/>
    </row>
    <row r="22" spans="2:18" s="6" customFormat="1" x14ac:dyDescent="0.2">
      <c r="B22" s="19"/>
      <c r="C22" s="19" t="s">
        <v>34</v>
      </c>
      <c r="D22" s="117" t="s">
        <v>33</v>
      </c>
      <c r="E22" s="118"/>
      <c r="F22" s="118"/>
      <c r="G22" s="118"/>
      <c r="H22" s="118"/>
      <c r="I22" s="20">
        <v>1036.7</v>
      </c>
      <c r="J22" s="119">
        <v>1400</v>
      </c>
      <c r="K22" s="118"/>
      <c r="L22" s="20">
        <v>1200</v>
      </c>
      <c r="M22" s="119">
        <v>1200</v>
      </c>
      <c r="N22" s="118"/>
      <c r="O22" s="118"/>
      <c r="P22" s="119">
        <v>1200</v>
      </c>
      <c r="Q22" s="118"/>
      <c r="R22" s="118"/>
    </row>
    <row r="23" spans="2:18" s="6" customFormat="1" x14ac:dyDescent="0.2">
      <c r="B23" s="19"/>
      <c r="C23" s="19" t="s">
        <v>32</v>
      </c>
      <c r="D23" s="117" t="s">
        <v>31</v>
      </c>
      <c r="E23" s="118"/>
      <c r="F23" s="118"/>
      <c r="G23" s="118"/>
      <c r="H23" s="118"/>
      <c r="I23" s="20">
        <v>75401.179999999993</v>
      </c>
      <c r="J23" s="119">
        <v>54504.94</v>
      </c>
      <c r="K23" s="119"/>
      <c r="L23" s="20">
        <v>248292.2</v>
      </c>
      <c r="M23" s="119">
        <v>69053.11</v>
      </c>
      <c r="N23" s="118"/>
      <c r="O23" s="118"/>
      <c r="P23" s="119">
        <v>53765.31</v>
      </c>
      <c r="Q23" s="118"/>
      <c r="R23" s="118"/>
    </row>
    <row r="24" spans="2:18" s="6" customFormat="1" x14ac:dyDescent="0.2">
      <c r="B24" s="19"/>
      <c r="C24" s="54"/>
      <c r="D24" s="123" t="s">
        <v>4</v>
      </c>
      <c r="E24" s="124"/>
      <c r="F24" s="124"/>
      <c r="G24" s="124"/>
      <c r="H24" s="124"/>
      <c r="I24" s="55">
        <v>752248.41</v>
      </c>
      <c r="J24" s="125">
        <v>1009002.33</v>
      </c>
      <c r="K24" s="124"/>
      <c r="L24" s="55">
        <v>1097392.2</v>
      </c>
      <c r="M24" s="125">
        <v>918153.11</v>
      </c>
      <c r="N24" s="124"/>
      <c r="O24" s="124"/>
      <c r="P24" s="125">
        <v>902865.31</v>
      </c>
      <c r="Q24" s="124"/>
      <c r="R24" s="124"/>
    </row>
    <row r="25" spans="2:18" s="6" customFormat="1" x14ac:dyDescent="0.2">
      <c r="B25" s="19"/>
      <c r="C25" s="41" t="s">
        <v>3</v>
      </c>
      <c r="D25" s="120" t="s">
        <v>2</v>
      </c>
      <c r="E25" s="121"/>
      <c r="F25" s="121"/>
      <c r="G25" s="121"/>
      <c r="H25" s="121"/>
      <c r="I25" s="42">
        <v>742861.74</v>
      </c>
      <c r="J25" s="122">
        <v>902502.33</v>
      </c>
      <c r="K25" s="121"/>
      <c r="L25" s="42">
        <v>899038.14</v>
      </c>
      <c r="M25" s="122">
        <v>894510.75</v>
      </c>
      <c r="N25" s="121"/>
      <c r="O25" s="121"/>
      <c r="P25" s="122">
        <v>886365.31</v>
      </c>
      <c r="Q25" s="121"/>
      <c r="R25" s="121"/>
    </row>
    <row r="26" spans="2:18" s="6" customFormat="1" x14ac:dyDescent="0.2">
      <c r="B26" s="19"/>
      <c r="C26" s="19" t="s">
        <v>30</v>
      </c>
      <c r="D26" s="117" t="s">
        <v>29</v>
      </c>
      <c r="E26" s="118"/>
      <c r="F26" s="118"/>
      <c r="G26" s="118"/>
      <c r="H26" s="118"/>
      <c r="I26" s="20">
        <v>611808.46</v>
      </c>
      <c r="J26" s="119">
        <v>790057.81</v>
      </c>
      <c r="K26" s="118"/>
      <c r="L26" s="20">
        <v>788152.56</v>
      </c>
      <c r="M26" s="119">
        <v>783881.29</v>
      </c>
      <c r="N26" s="118"/>
      <c r="O26" s="118"/>
      <c r="P26" s="119">
        <v>776370</v>
      </c>
      <c r="Q26" s="118"/>
      <c r="R26" s="118"/>
    </row>
    <row r="27" spans="2:18" s="6" customFormat="1" x14ac:dyDescent="0.2">
      <c r="B27" s="19"/>
      <c r="C27" s="19" t="s">
        <v>28</v>
      </c>
      <c r="D27" s="117" t="s">
        <v>27</v>
      </c>
      <c r="E27" s="118"/>
      <c r="F27" s="118"/>
      <c r="G27" s="118"/>
      <c r="H27" s="118"/>
      <c r="I27" s="20">
        <v>130071.29</v>
      </c>
      <c r="J27" s="119">
        <v>109994.52</v>
      </c>
      <c r="K27" s="118"/>
      <c r="L27" s="20">
        <v>110135.58</v>
      </c>
      <c r="M27" s="119">
        <v>109879.46</v>
      </c>
      <c r="N27" s="118"/>
      <c r="O27" s="118"/>
      <c r="P27" s="119">
        <v>109245.31</v>
      </c>
      <c r="Q27" s="118"/>
      <c r="R27" s="118"/>
    </row>
    <row r="28" spans="2:18" s="6" customFormat="1" x14ac:dyDescent="0.2">
      <c r="B28" s="19"/>
      <c r="C28" s="19" t="s">
        <v>26</v>
      </c>
      <c r="D28" s="117" t="s">
        <v>25</v>
      </c>
      <c r="E28" s="118"/>
      <c r="F28" s="118"/>
      <c r="G28" s="118"/>
      <c r="H28" s="118"/>
      <c r="I28" s="20">
        <v>616.73</v>
      </c>
      <c r="J28" s="119">
        <v>600</v>
      </c>
      <c r="K28" s="118"/>
      <c r="L28" s="20">
        <v>0</v>
      </c>
      <c r="M28" s="119">
        <v>0</v>
      </c>
      <c r="N28" s="118"/>
      <c r="O28" s="118"/>
      <c r="P28" s="119">
        <v>0</v>
      </c>
      <c r="Q28" s="118"/>
      <c r="R28" s="118"/>
    </row>
    <row r="29" spans="2:18" s="6" customFormat="1" x14ac:dyDescent="0.2">
      <c r="B29" s="19"/>
      <c r="C29" s="19" t="s">
        <v>24</v>
      </c>
      <c r="D29" s="117" t="s">
        <v>23</v>
      </c>
      <c r="E29" s="118"/>
      <c r="F29" s="118"/>
      <c r="G29" s="118"/>
      <c r="H29" s="118"/>
      <c r="I29" s="20">
        <v>74.87</v>
      </c>
      <c r="J29" s="119">
        <v>1850</v>
      </c>
      <c r="K29" s="118"/>
      <c r="L29" s="20">
        <v>750</v>
      </c>
      <c r="M29" s="119">
        <v>750</v>
      </c>
      <c r="N29" s="118"/>
      <c r="O29" s="118"/>
      <c r="P29" s="119">
        <v>750</v>
      </c>
      <c r="Q29" s="118"/>
      <c r="R29" s="118"/>
    </row>
    <row r="30" spans="2:18" s="6" customFormat="1" x14ac:dyDescent="0.2">
      <c r="B30" s="19"/>
      <c r="C30" s="19" t="s">
        <v>22</v>
      </c>
      <c r="D30" s="117" t="s">
        <v>21</v>
      </c>
      <c r="E30" s="118"/>
      <c r="F30" s="118"/>
      <c r="G30" s="118"/>
      <c r="H30" s="118"/>
      <c r="I30" s="20">
        <v>290.39</v>
      </c>
      <c r="J30" s="119">
        <v>0</v>
      </c>
      <c r="K30" s="118"/>
      <c r="L30" s="20">
        <v>0</v>
      </c>
      <c r="M30" s="119">
        <v>0</v>
      </c>
      <c r="N30" s="118"/>
      <c r="O30" s="118"/>
      <c r="P30" s="119">
        <v>0</v>
      </c>
      <c r="Q30" s="118"/>
      <c r="R30" s="118"/>
    </row>
    <row r="31" spans="2:18" s="6" customFormat="1" x14ac:dyDescent="0.2">
      <c r="B31" s="19"/>
      <c r="C31" s="41" t="s">
        <v>1</v>
      </c>
      <c r="D31" s="120" t="s">
        <v>0</v>
      </c>
      <c r="E31" s="121"/>
      <c r="F31" s="121"/>
      <c r="G31" s="121"/>
      <c r="H31" s="121"/>
      <c r="I31" s="42">
        <v>9351.09</v>
      </c>
      <c r="J31" s="122">
        <v>106500</v>
      </c>
      <c r="K31" s="121"/>
      <c r="L31" s="42">
        <v>198354.06</v>
      </c>
      <c r="M31" s="122">
        <v>23642.36</v>
      </c>
      <c r="N31" s="121"/>
      <c r="O31" s="121"/>
      <c r="P31" s="122">
        <v>16500</v>
      </c>
      <c r="Q31" s="121"/>
      <c r="R31" s="121"/>
    </row>
    <row r="32" spans="2:18" s="6" customFormat="1" x14ac:dyDescent="0.2">
      <c r="B32" s="19"/>
      <c r="C32" s="19" t="s">
        <v>20</v>
      </c>
      <c r="D32" s="117" t="s">
        <v>19</v>
      </c>
      <c r="E32" s="118"/>
      <c r="F32" s="118"/>
      <c r="G32" s="118"/>
      <c r="H32" s="118"/>
      <c r="I32" s="20">
        <v>9351.09</v>
      </c>
      <c r="J32" s="119">
        <v>106500</v>
      </c>
      <c r="K32" s="118"/>
      <c r="L32" s="20">
        <v>98354.06</v>
      </c>
      <c r="M32" s="119">
        <v>23642.36</v>
      </c>
      <c r="N32" s="118"/>
      <c r="O32" s="118"/>
      <c r="P32" s="119">
        <v>16500</v>
      </c>
      <c r="Q32" s="118"/>
      <c r="R32" s="118"/>
    </row>
    <row r="33" spans="2:18" s="6" customFormat="1" x14ac:dyDescent="0.2">
      <c r="B33" s="19"/>
      <c r="C33" s="19" t="s">
        <v>18</v>
      </c>
      <c r="D33" s="117" t="s">
        <v>17</v>
      </c>
      <c r="E33" s="118"/>
      <c r="F33" s="118"/>
      <c r="G33" s="118"/>
      <c r="H33" s="118"/>
      <c r="I33" s="20">
        <v>0</v>
      </c>
      <c r="J33" s="119">
        <v>0</v>
      </c>
      <c r="K33" s="118"/>
      <c r="L33" s="20">
        <v>100000</v>
      </c>
      <c r="M33" s="119">
        <v>0</v>
      </c>
      <c r="N33" s="118"/>
      <c r="O33" s="118"/>
      <c r="P33" s="119">
        <v>0</v>
      </c>
      <c r="Q33" s="118"/>
      <c r="R33" s="118"/>
    </row>
    <row r="34" spans="2:18" s="6" customFormat="1" ht="409.6" hidden="1" customHeight="1" x14ac:dyDescent="0.2"/>
    <row r="35" spans="2:18" s="6" customFormat="1" ht="9.75" customHeight="1" x14ac:dyDescent="0.2"/>
    <row r="36" spans="2:18" s="6" customFormat="1" ht="9.75" customHeight="1" x14ac:dyDescent="0.2"/>
    <row r="37" spans="2:18" s="6" customFormat="1" ht="9.75" customHeight="1" x14ac:dyDescent="0.2"/>
    <row r="38" spans="2:18" s="6" customFormat="1" ht="21.75" customHeight="1" x14ac:dyDescent="0.2">
      <c r="G38" s="6" t="s">
        <v>127</v>
      </c>
    </row>
    <row r="39" spans="2:18" s="6" customFormat="1" ht="9.75" customHeight="1" x14ac:dyDescent="0.2"/>
    <row r="40" spans="2:18" s="9" customFormat="1" ht="15.75" thickBot="1" x14ac:dyDescent="0.3">
      <c r="B40" s="10"/>
      <c r="C40" s="10"/>
      <c r="I40" s="11"/>
      <c r="J40" s="115"/>
      <c r="K40" s="116"/>
      <c r="L40" s="11"/>
      <c r="M40" s="115"/>
      <c r="N40" s="116"/>
      <c r="O40" s="116"/>
      <c r="P40" s="115"/>
      <c r="Q40" s="116"/>
      <c r="R40" s="116"/>
    </row>
    <row r="41" spans="2:18" s="9" customFormat="1" ht="16.5" customHeight="1" thickTop="1" thickBot="1" x14ac:dyDescent="0.3">
      <c r="B41" s="27" t="s">
        <v>12</v>
      </c>
      <c r="C41" s="27" t="s">
        <v>11</v>
      </c>
      <c r="D41" s="80" t="s">
        <v>10</v>
      </c>
      <c r="E41" s="81"/>
      <c r="F41" s="81"/>
      <c r="G41" s="81"/>
      <c r="H41" s="81"/>
      <c r="I41" s="28" t="s">
        <v>137</v>
      </c>
      <c r="J41" s="82" t="s">
        <v>138</v>
      </c>
      <c r="K41" s="81"/>
      <c r="L41" s="28" t="s">
        <v>139</v>
      </c>
      <c r="M41" s="82" t="s">
        <v>140</v>
      </c>
      <c r="N41" s="81"/>
      <c r="O41" s="81"/>
      <c r="P41" s="82" t="s">
        <v>141</v>
      </c>
      <c r="Q41" s="81"/>
      <c r="R41" s="81"/>
    </row>
    <row r="42" spans="2:18" s="12" customFormat="1" ht="15.75" thickTop="1" x14ac:dyDescent="0.25">
      <c r="B42" s="13"/>
      <c r="C42" s="56"/>
      <c r="D42" s="102" t="s">
        <v>9</v>
      </c>
      <c r="E42" s="103"/>
      <c r="F42" s="103"/>
      <c r="G42" s="103"/>
      <c r="H42" s="103"/>
      <c r="I42" s="57">
        <f>I43+I45+I47+I49+I64</f>
        <v>746503.51</v>
      </c>
      <c r="J42" s="104">
        <f>J49+J43+J45+J47</f>
        <v>1009284.9600000001</v>
      </c>
      <c r="K42" s="103"/>
      <c r="L42" s="57">
        <v>1097392.2</v>
      </c>
      <c r="M42" s="104">
        <v>918153.11</v>
      </c>
      <c r="N42" s="103"/>
      <c r="O42" s="103"/>
      <c r="P42" s="104">
        <v>902865.31</v>
      </c>
      <c r="Q42" s="103"/>
      <c r="R42" s="103"/>
    </row>
    <row r="43" spans="2:18" s="12" customFormat="1" ht="15" x14ac:dyDescent="0.25">
      <c r="B43" s="13"/>
      <c r="C43" s="58" t="s">
        <v>41</v>
      </c>
      <c r="D43" s="109" t="s">
        <v>42</v>
      </c>
      <c r="E43" s="110"/>
      <c r="F43" s="110"/>
      <c r="G43" s="110"/>
      <c r="H43" s="110"/>
      <c r="I43" s="59">
        <f>I44</f>
        <v>32694.7</v>
      </c>
      <c r="J43" s="111">
        <v>20232.13</v>
      </c>
      <c r="K43" s="110"/>
      <c r="L43" s="59">
        <v>160777.24</v>
      </c>
      <c r="M43" s="111">
        <v>22936.35</v>
      </c>
      <c r="N43" s="110"/>
      <c r="O43" s="110"/>
      <c r="P43" s="111">
        <v>18492.5</v>
      </c>
      <c r="Q43" s="110"/>
      <c r="R43" s="110"/>
    </row>
    <row r="44" spans="2:18" s="12" customFormat="1" ht="15" x14ac:dyDescent="0.25">
      <c r="B44" s="13"/>
      <c r="C44" s="13" t="s">
        <v>43</v>
      </c>
      <c r="D44" s="74" t="s">
        <v>42</v>
      </c>
      <c r="E44" s="76"/>
      <c r="F44" s="76"/>
      <c r="G44" s="76"/>
      <c r="H44" s="76"/>
      <c r="I44" s="14">
        <v>32694.7</v>
      </c>
      <c r="J44" s="75">
        <v>20232.13</v>
      </c>
      <c r="K44" s="75"/>
      <c r="L44" s="14">
        <v>160777.24</v>
      </c>
      <c r="M44" s="75">
        <v>22936.35</v>
      </c>
      <c r="N44" s="76"/>
      <c r="O44" s="76"/>
      <c r="P44" s="75">
        <v>18492.5</v>
      </c>
      <c r="Q44" s="76"/>
      <c r="R44" s="76"/>
    </row>
    <row r="45" spans="2:18" s="12" customFormat="1" ht="15" x14ac:dyDescent="0.25">
      <c r="B45" s="13"/>
      <c r="C45" s="58" t="s">
        <v>44</v>
      </c>
      <c r="D45" s="109" t="s">
        <v>45</v>
      </c>
      <c r="E45" s="110"/>
      <c r="F45" s="110"/>
      <c r="G45" s="110"/>
      <c r="H45" s="110"/>
      <c r="I45" s="59">
        <f>I46</f>
        <v>957.3</v>
      </c>
      <c r="J45" s="111">
        <v>1400</v>
      </c>
      <c r="K45" s="110"/>
      <c r="L45" s="59">
        <v>1200</v>
      </c>
      <c r="M45" s="111">
        <v>1200</v>
      </c>
      <c r="N45" s="110"/>
      <c r="O45" s="110"/>
      <c r="P45" s="111">
        <v>1200</v>
      </c>
      <c r="Q45" s="110"/>
      <c r="R45" s="110"/>
    </row>
    <row r="46" spans="2:18" s="12" customFormat="1" ht="15" x14ac:dyDescent="0.25">
      <c r="B46" s="13"/>
      <c r="C46" s="13" t="s">
        <v>46</v>
      </c>
      <c r="D46" s="74" t="s">
        <v>45</v>
      </c>
      <c r="E46" s="76"/>
      <c r="F46" s="76"/>
      <c r="G46" s="76"/>
      <c r="H46" s="76"/>
      <c r="I46" s="14">
        <v>957.3</v>
      </c>
      <c r="J46" s="75">
        <v>1400</v>
      </c>
      <c r="K46" s="76"/>
      <c r="L46" s="14">
        <v>1200</v>
      </c>
      <c r="M46" s="75">
        <v>1200</v>
      </c>
      <c r="N46" s="76"/>
      <c r="O46" s="76"/>
      <c r="P46" s="75">
        <v>1200</v>
      </c>
      <c r="Q46" s="76"/>
      <c r="R46" s="76"/>
    </row>
    <row r="47" spans="2:18" s="12" customFormat="1" ht="15" x14ac:dyDescent="0.25">
      <c r="B47" s="13"/>
      <c r="C47" s="58" t="s">
        <v>47</v>
      </c>
      <c r="D47" s="109" t="s">
        <v>48</v>
      </c>
      <c r="E47" s="110"/>
      <c r="F47" s="110"/>
      <c r="G47" s="110"/>
      <c r="H47" s="110"/>
      <c r="I47" s="59">
        <f>I48</f>
        <v>10169.25</v>
      </c>
      <c r="J47" s="111">
        <v>7730</v>
      </c>
      <c r="K47" s="110"/>
      <c r="L47" s="59">
        <v>4200</v>
      </c>
      <c r="M47" s="111">
        <v>4200</v>
      </c>
      <c r="N47" s="110"/>
      <c r="O47" s="110"/>
      <c r="P47" s="111">
        <v>4200</v>
      </c>
      <c r="Q47" s="110"/>
      <c r="R47" s="110"/>
    </row>
    <row r="48" spans="2:18" s="12" customFormat="1" ht="15" x14ac:dyDescent="0.25">
      <c r="B48" s="13"/>
      <c r="C48" s="13" t="s">
        <v>49</v>
      </c>
      <c r="D48" s="74" t="s">
        <v>48</v>
      </c>
      <c r="E48" s="76"/>
      <c r="F48" s="76"/>
      <c r="G48" s="76"/>
      <c r="H48" s="76"/>
      <c r="I48" s="14">
        <v>10169.25</v>
      </c>
      <c r="J48" s="75">
        <v>7730</v>
      </c>
      <c r="K48" s="76"/>
      <c r="L48" s="14">
        <v>4200</v>
      </c>
      <c r="M48" s="75">
        <v>4200</v>
      </c>
      <c r="N48" s="76"/>
      <c r="O48" s="76"/>
      <c r="P48" s="75">
        <v>4200</v>
      </c>
      <c r="Q48" s="76"/>
      <c r="R48" s="76"/>
    </row>
    <row r="49" spans="2:18" s="12" customFormat="1" ht="15" x14ac:dyDescent="0.25">
      <c r="B49" s="13"/>
      <c r="C49" s="58" t="s">
        <v>50</v>
      </c>
      <c r="D49" s="109" t="s">
        <v>51</v>
      </c>
      <c r="E49" s="110"/>
      <c r="F49" s="110"/>
      <c r="G49" s="110"/>
      <c r="H49" s="110"/>
      <c r="I49" s="59">
        <f>I50+I54+I57</f>
        <v>702602.86</v>
      </c>
      <c r="J49" s="111">
        <f>J50+J54+J57+J60</f>
        <v>979922.83000000007</v>
      </c>
      <c r="K49" s="110"/>
      <c r="L49" s="59">
        <v>931214.96</v>
      </c>
      <c r="M49" s="111">
        <v>889816.76</v>
      </c>
      <c r="N49" s="110"/>
      <c r="O49" s="110"/>
      <c r="P49" s="111">
        <v>878972.81</v>
      </c>
      <c r="Q49" s="110"/>
      <c r="R49" s="110"/>
    </row>
    <row r="50" spans="2:18" s="12" customFormat="1" ht="15" x14ac:dyDescent="0.25">
      <c r="B50" s="13"/>
      <c r="C50" s="60" t="s">
        <v>52</v>
      </c>
      <c r="D50" s="112" t="s">
        <v>53</v>
      </c>
      <c r="E50" s="113"/>
      <c r="F50" s="113"/>
      <c r="G50" s="113"/>
      <c r="H50" s="113"/>
      <c r="I50" s="61">
        <f>I51+I52+I53</f>
        <v>689138.36</v>
      </c>
      <c r="J50" s="114">
        <f>J51+J52+J53</f>
        <v>863657.34000000008</v>
      </c>
      <c r="K50" s="113"/>
      <c r="L50" s="61">
        <v>872670.08</v>
      </c>
      <c r="M50" s="114">
        <v>872063.73</v>
      </c>
      <c r="N50" s="113"/>
      <c r="O50" s="113"/>
      <c r="P50" s="114">
        <v>870972.81</v>
      </c>
      <c r="Q50" s="113"/>
      <c r="R50" s="113"/>
    </row>
    <row r="51" spans="2:18" s="12" customFormat="1" ht="15" x14ac:dyDescent="0.25">
      <c r="B51" s="13"/>
      <c r="C51" s="13" t="s">
        <v>54</v>
      </c>
      <c r="D51" s="74" t="s">
        <v>55</v>
      </c>
      <c r="E51" s="76"/>
      <c r="F51" s="76"/>
      <c r="G51" s="76"/>
      <c r="H51" s="76"/>
      <c r="I51" s="14">
        <v>653505.79</v>
      </c>
      <c r="J51" s="75">
        <v>825984.74</v>
      </c>
      <c r="K51" s="76"/>
      <c r="L51" s="14">
        <v>835700</v>
      </c>
      <c r="M51" s="75">
        <v>835700</v>
      </c>
      <c r="N51" s="76"/>
      <c r="O51" s="76"/>
      <c r="P51" s="75">
        <v>835700</v>
      </c>
      <c r="Q51" s="76"/>
      <c r="R51" s="76"/>
    </row>
    <row r="52" spans="2:18" s="12" customFormat="1" ht="15" x14ac:dyDescent="0.25">
      <c r="B52" s="13"/>
      <c r="C52" s="13" t="s">
        <v>56</v>
      </c>
      <c r="D52" s="74" t="s">
        <v>57</v>
      </c>
      <c r="E52" s="76"/>
      <c r="F52" s="76"/>
      <c r="G52" s="76"/>
      <c r="H52" s="76"/>
      <c r="I52" s="14">
        <v>1248.3399999999999</v>
      </c>
      <c r="J52" s="75">
        <v>3399.79</v>
      </c>
      <c r="K52" s="76"/>
      <c r="L52" s="14">
        <v>1697.27</v>
      </c>
      <c r="M52" s="75">
        <v>1090.92</v>
      </c>
      <c r="N52" s="76"/>
      <c r="O52" s="76"/>
      <c r="P52" s="75">
        <v>0</v>
      </c>
      <c r="Q52" s="76"/>
      <c r="R52" s="76"/>
    </row>
    <row r="53" spans="2:18" s="12" customFormat="1" ht="15" x14ac:dyDescent="0.25">
      <c r="B53" s="13"/>
      <c r="C53" s="13" t="s">
        <v>58</v>
      </c>
      <c r="D53" s="74" t="s">
        <v>59</v>
      </c>
      <c r="E53" s="76"/>
      <c r="F53" s="76"/>
      <c r="G53" s="76"/>
      <c r="H53" s="76"/>
      <c r="I53" s="14">
        <v>34384.230000000003</v>
      </c>
      <c r="J53" s="75">
        <v>34272.81</v>
      </c>
      <c r="K53" s="76"/>
      <c r="L53" s="14">
        <v>35272.81</v>
      </c>
      <c r="M53" s="75">
        <v>35272.81</v>
      </c>
      <c r="N53" s="76"/>
      <c r="O53" s="76"/>
      <c r="P53" s="75">
        <v>35272.81</v>
      </c>
      <c r="Q53" s="76"/>
      <c r="R53" s="76"/>
    </row>
    <row r="54" spans="2:18" s="12" customFormat="1" ht="15" x14ac:dyDescent="0.25">
      <c r="B54" s="13"/>
      <c r="C54" s="13" t="s">
        <v>60</v>
      </c>
      <c r="D54" s="74" t="s">
        <v>61</v>
      </c>
      <c r="E54" s="76"/>
      <c r="F54" s="76"/>
      <c r="G54" s="76"/>
      <c r="H54" s="76"/>
      <c r="I54" s="14">
        <f>I55</f>
        <v>6390.59</v>
      </c>
      <c r="J54" s="75">
        <v>8000</v>
      </c>
      <c r="K54" s="76"/>
      <c r="L54" s="14">
        <f>L55</f>
        <v>8000</v>
      </c>
      <c r="M54" s="75">
        <f>M55</f>
        <v>8000</v>
      </c>
      <c r="N54" s="76"/>
      <c r="O54" s="76"/>
      <c r="P54" s="75">
        <f>P55</f>
        <v>8000</v>
      </c>
      <c r="Q54" s="76"/>
      <c r="R54" s="76"/>
    </row>
    <row r="55" spans="2:18" s="12" customFormat="1" ht="15" x14ac:dyDescent="0.25">
      <c r="B55" s="13"/>
      <c r="C55" s="60" t="s">
        <v>60</v>
      </c>
      <c r="D55" s="112" t="s">
        <v>62</v>
      </c>
      <c r="E55" s="113"/>
      <c r="F55" s="113"/>
      <c r="G55" s="113"/>
      <c r="H55" s="113"/>
      <c r="I55" s="61">
        <f>I56</f>
        <v>6390.59</v>
      </c>
      <c r="J55" s="114">
        <f>J56</f>
        <v>8000</v>
      </c>
      <c r="K55" s="113"/>
      <c r="L55" s="61">
        <v>8000</v>
      </c>
      <c r="M55" s="114">
        <v>8000</v>
      </c>
      <c r="N55" s="113"/>
      <c r="O55" s="113"/>
      <c r="P55" s="114">
        <v>8000</v>
      </c>
      <c r="Q55" s="113"/>
      <c r="R55" s="113"/>
    </row>
    <row r="56" spans="2:18" s="12" customFormat="1" ht="15" x14ac:dyDescent="0.25">
      <c r="B56" s="13"/>
      <c r="C56" s="13" t="s">
        <v>63</v>
      </c>
      <c r="D56" s="74" t="s">
        <v>64</v>
      </c>
      <c r="E56" s="76"/>
      <c r="F56" s="76"/>
      <c r="G56" s="76"/>
      <c r="H56" s="76"/>
      <c r="I56" s="14">
        <v>6390.59</v>
      </c>
      <c r="J56" s="75">
        <v>8000</v>
      </c>
      <c r="K56" s="76"/>
      <c r="L56" s="14">
        <v>8000</v>
      </c>
      <c r="M56" s="75">
        <v>8000</v>
      </c>
      <c r="N56" s="76"/>
      <c r="O56" s="76"/>
      <c r="P56" s="75">
        <v>8000</v>
      </c>
      <c r="Q56" s="76"/>
      <c r="R56" s="76"/>
    </row>
    <row r="57" spans="2:18" s="12" customFormat="1" ht="15" x14ac:dyDescent="0.25">
      <c r="B57" s="13"/>
      <c r="C57" s="13" t="s">
        <v>65</v>
      </c>
      <c r="D57" s="74" t="s">
        <v>66</v>
      </c>
      <c r="E57" s="76"/>
      <c r="F57" s="76"/>
      <c r="G57" s="76"/>
      <c r="H57" s="76"/>
      <c r="I57" s="14">
        <f>I58</f>
        <v>7073.91</v>
      </c>
      <c r="J57" s="75">
        <f>J58</f>
        <v>19265.490000000002</v>
      </c>
      <c r="K57" s="76"/>
      <c r="L57" s="14">
        <f>L58</f>
        <v>9617.85</v>
      </c>
      <c r="M57" s="75">
        <f>M58</f>
        <v>6181.85</v>
      </c>
      <c r="N57" s="76"/>
      <c r="O57" s="76"/>
      <c r="P57" s="75">
        <v>0</v>
      </c>
      <c r="Q57" s="76"/>
      <c r="R57" s="76"/>
    </row>
    <row r="58" spans="2:18" s="12" customFormat="1" ht="15" x14ac:dyDescent="0.25">
      <c r="B58" s="13"/>
      <c r="C58" s="60" t="s">
        <v>65</v>
      </c>
      <c r="D58" s="112" t="s">
        <v>67</v>
      </c>
      <c r="E58" s="113"/>
      <c r="F58" s="113"/>
      <c r="G58" s="113"/>
      <c r="H58" s="113"/>
      <c r="I58" s="61">
        <f>I59</f>
        <v>7073.91</v>
      </c>
      <c r="J58" s="114">
        <f>J59</f>
        <v>19265.490000000002</v>
      </c>
      <c r="K58" s="113"/>
      <c r="L58" s="61">
        <v>9617.85</v>
      </c>
      <c r="M58" s="114">
        <v>6181.85</v>
      </c>
      <c r="N58" s="113"/>
      <c r="O58" s="113"/>
      <c r="P58" s="114">
        <v>0</v>
      </c>
      <c r="Q58" s="113"/>
      <c r="R58" s="113"/>
    </row>
    <row r="59" spans="2:18" s="12" customFormat="1" ht="15" x14ac:dyDescent="0.25">
      <c r="B59" s="13"/>
      <c r="C59" s="13" t="s">
        <v>68</v>
      </c>
      <c r="D59" s="74" t="s">
        <v>69</v>
      </c>
      <c r="E59" s="76"/>
      <c r="F59" s="76"/>
      <c r="G59" s="76"/>
      <c r="H59" s="76"/>
      <c r="I59" s="14">
        <v>7073.91</v>
      </c>
      <c r="J59" s="75">
        <v>19265.490000000002</v>
      </c>
      <c r="K59" s="76"/>
      <c r="L59" s="14">
        <v>9617.85</v>
      </c>
      <c r="M59" s="75">
        <v>6181.85</v>
      </c>
      <c r="N59" s="76"/>
      <c r="O59" s="76"/>
      <c r="P59" s="75">
        <v>0</v>
      </c>
      <c r="Q59" s="76"/>
      <c r="R59" s="76"/>
    </row>
    <row r="60" spans="2:18" s="12" customFormat="1" ht="15" x14ac:dyDescent="0.25">
      <c r="B60" s="13"/>
      <c r="C60" s="60" t="s">
        <v>70</v>
      </c>
      <c r="D60" s="112" t="s">
        <v>71</v>
      </c>
      <c r="E60" s="113"/>
      <c r="F60" s="113"/>
      <c r="G60" s="113"/>
      <c r="H60" s="113"/>
      <c r="I60" s="61">
        <v>0</v>
      </c>
      <c r="J60" s="114">
        <f>J61</f>
        <v>89000</v>
      </c>
      <c r="K60" s="113"/>
      <c r="L60" s="61">
        <f>L61</f>
        <v>40927.03</v>
      </c>
      <c r="M60" s="114">
        <f>M61</f>
        <v>3571.18</v>
      </c>
      <c r="N60" s="113"/>
      <c r="O60" s="113"/>
      <c r="P60" s="114">
        <v>0</v>
      </c>
      <c r="Q60" s="113"/>
      <c r="R60" s="113"/>
    </row>
    <row r="61" spans="2:18" s="12" customFormat="1" ht="15" x14ac:dyDescent="0.25">
      <c r="B61" s="13"/>
      <c r="C61" s="13" t="s">
        <v>70</v>
      </c>
      <c r="D61" s="74" t="s">
        <v>72</v>
      </c>
      <c r="E61" s="76"/>
      <c r="F61" s="76"/>
      <c r="G61" s="76"/>
      <c r="H61" s="76"/>
      <c r="I61" s="14">
        <v>0</v>
      </c>
      <c r="J61" s="75">
        <f>J62</f>
        <v>89000</v>
      </c>
      <c r="K61" s="76"/>
      <c r="L61" s="14">
        <v>40927.03</v>
      </c>
      <c r="M61" s="75">
        <v>3571.18</v>
      </c>
      <c r="N61" s="76"/>
      <c r="O61" s="76"/>
      <c r="P61" s="75">
        <v>0</v>
      </c>
      <c r="Q61" s="76"/>
      <c r="R61" s="76"/>
    </row>
    <row r="62" spans="2:18" s="12" customFormat="1" ht="15" x14ac:dyDescent="0.25">
      <c r="B62" s="13"/>
      <c r="C62" s="13" t="s">
        <v>73</v>
      </c>
      <c r="D62" s="74" t="s">
        <v>74</v>
      </c>
      <c r="E62" s="76"/>
      <c r="F62" s="76"/>
      <c r="G62" s="76"/>
      <c r="H62" s="76"/>
      <c r="I62" s="14">
        <v>0</v>
      </c>
      <c r="J62" s="75">
        <v>89000</v>
      </c>
      <c r="K62" s="76"/>
      <c r="L62" s="14">
        <f>L63</f>
        <v>40927.03</v>
      </c>
      <c r="M62" s="75">
        <f>M63</f>
        <v>3571.18</v>
      </c>
      <c r="N62" s="76"/>
      <c r="O62" s="76"/>
      <c r="P62" s="75">
        <v>0</v>
      </c>
      <c r="Q62" s="76"/>
      <c r="R62" s="76"/>
    </row>
    <row r="63" spans="2:18" s="12" customFormat="1" ht="15" x14ac:dyDescent="0.25">
      <c r="B63" s="13"/>
      <c r="C63" s="13" t="s">
        <v>75</v>
      </c>
      <c r="D63" s="74" t="s">
        <v>76</v>
      </c>
      <c r="E63" s="76"/>
      <c r="F63" s="76"/>
      <c r="G63" s="76"/>
      <c r="H63" s="76"/>
      <c r="I63" s="14">
        <v>0</v>
      </c>
      <c r="J63" s="75">
        <v>89000</v>
      </c>
      <c r="K63" s="76"/>
      <c r="L63" s="14">
        <v>40927.03</v>
      </c>
      <c r="M63" s="75">
        <v>3571.18</v>
      </c>
      <c r="N63" s="76"/>
      <c r="O63" s="76"/>
      <c r="P63" s="75">
        <v>0</v>
      </c>
      <c r="Q63" s="76"/>
      <c r="R63" s="76"/>
    </row>
    <row r="64" spans="2:18" s="12" customFormat="1" ht="15" x14ac:dyDescent="0.25">
      <c r="B64" s="13"/>
      <c r="C64" s="58" t="s">
        <v>77</v>
      </c>
      <c r="D64" s="109" t="s">
        <v>79</v>
      </c>
      <c r="E64" s="110"/>
      <c r="F64" s="110"/>
      <c r="G64" s="110"/>
      <c r="H64" s="110"/>
      <c r="I64" s="59">
        <f>I65</f>
        <v>79.400000000000006</v>
      </c>
      <c r="J64" s="111">
        <v>0</v>
      </c>
      <c r="K64" s="110"/>
      <c r="L64" s="59">
        <v>0</v>
      </c>
      <c r="M64" s="111">
        <v>0</v>
      </c>
      <c r="N64" s="110"/>
      <c r="O64" s="110"/>
      <c r="P64" s="111">
        <v>0</v>
      </c>
      <c r="Q64" s="110"/>
      <c r="R64" s="110"/>
    </row>
    <row r="65" spans="2:18" s="12" customFormat="1" ht="15" x14ac:dyDescent="0.25">
      <c r="B65" s="13"/>
      <c r="C65" s="13" t="s">
        <v>80</v>
      </c>
      <c r="D65" s="74" t="s">
        <v>79</v>
      </c>
      <c r="E65" s="76"/>
      <c r="F65" s="76"/>
      <c r="G65" s="76"/>
      <c r="H65" s="76"/>
      <c r="I65" s="14">
        <v>79.400000000000006</v>
      </c>
      <c r="J65" s="75">
        <v>0</v>
      </c>
      <c r="K65" s="76"/>
      <c r="L65" s="14">
        <v>0</v>
      </c>
      <c r="M65" s="75">
        <v>0</v>
      </c>
      <c r="N65" s="76"/>
      <c r="O65" s="76"/>
      <c r="P65" s="75">
        <v>0</v>
      </c>
      <c r="Q65" s="76"/>
      <c r="R65" s="76"/>
    </row>
    <row r="66" spans="2:18" s="12" customFormat="1" ht="15" x14ac:dyDescent="0.25">
      <c r="B66" s="13"/>
      <c r="C66" s="56"/>
      <c r="D66" s="102" t="s">
        <v>4</v>
      </c>
      <c r="E66" s="103"/>
      <c r="F66" s="103"/>
      <c r="G66" s="103"/>
      <c r="H66" s="103"/>
      <c r="I66" s="57">
        <f>I67+I69+I71+I73+I87</f>
        <v>752248.40999999992</v>
      </c>
      <c r="J66" s="104">
        <f>J67+J69+J71+J73+J87</f>
        <v>1009002.3300000001</v>
      </c>
      <c r="K66" s="103"/>
      <c r="L66" s="57">
        <v>1097392.2</v>
      </c>
      <c r="M66" s="104">
        <v>918153.11</v>
      </c>
      <c r="N66" s="103"/>
      <c r="O66" s="103"/>
      <c r="P66" s="104">
        <v>902865.31</v>
      </c>
      <c r="Q66" s="103"/>
      <c r="R66" s="103"/>
    </row>
    <row r="67" spans="2:18" s="12" customFormat="1" ht="15" x14ac:dyDescent="0.25">
      <c r="B67" s="13"/>
      <c r="C67" s="58" t="s">
        <v>41</v>
      </c>
      <c r="D67" s="109" t="s">
        <v>42</v>
      </c>
      <c r="E67" s="110"/>
      <c r="F67" s="110"/>
      <c r="G67" s="110"/>
      <c r="H67" s="110"/>
      <c r="I67" s="59">
        <f>I68</f>
        <v>32851.269999999997</v>
      </c>
      <c r="J67" s="111">
        <f>J68</f>
        <v>20232.13</v>
      </c>
      <c r="K67" s="110"/>
      <c r="L67" s="59">
        <v>160777.24</v>
      </c>
      <c r="M67" s="111">
        <v>22936.35</v>
      </c>
      <c r="N67" s="110"/>
      <c r="O67" s="110"/>
      <c r="P67" s="111">
        <v>18492.5</v>
      </c>
      <c r="Q67" s="110"/>
      <c r="R67" s="110"/>
    </row>
    <row r="68" spans="2:18" s="12" customFormat="1" ht="15" x14ac:dyDescent="0.25">
      <c r="B68" s="13"/>
      <c r="C68" s="13" t="s">
        <v>43</v>
      </c>
      <c r="D68" s="74" t="s">
        <v>42</v>
      </c>
      <c r="E68" s="76"/>
      <c r="F68" s="76"/>
      <c r="G68" s="76"/>
      <c r="H68" s="76"/>
      <c r="I68" s="14">
        <v>32851.269999999997</v>
      </c>
      <c r="J68" s="75">
        <v>20232.13</v>
      </c>
      <c r="K68" s="76"/>
      <c r="L68" s="14">
        <v>160777.24</v>
      </c>
      <c r="M68" s="75">
        <v>22936.35</v>
      </c>
      <c r="N68" s="76"/>
      <c r="O68" s="76"/>
      <c r="P68" s="75">
        <v>18492.5</v>
      </c>
      <c r="Q68" s="76"/>
      <c r="R68" s="76"/>
    </row>
    <row r="69" spans="2:18" s="12" customFormat="1" ht="15" x14ac:dyDescent="0.25">
      <c r="B69" s="13"/>
      <c r="C69" s="58" t="s">
        <v>44</v>
      </c>
      <c r="D69" s="109" t="s">
        <v>45</v>
      </c>
      <c r="E69" s="110"/>
      <c r="F69" s="110"/>
      <c r="G69" s="110"/>
      <c r="H69" s="110"/>
      <c r="I69" s="59">
        <f>I70</f>
        <v>677.05</v>
      </c>
      <c r="J69" s="111">
        <v>2503.37</v>
      </c>
      <c r="K69" s="110"/>
      <c r="L69" s="59">
        <v>1200</v>
      </c>
      <c r="M69" s="111">
        <v>1200</v>
      </c>
      <c r="N69" s="110"/>
      <c r="O69" s="110"/>
      <c r="P69" s="111">
        <v>1200</v>
      </c>
      <c r="Q69" s="110"/>
      <c r="R69" s="110"/>
    </row>
    <row r="70" spans="2:18" s="12" customFormat="1" ht="15" x14ac:dyDescent="0.25">
      <c r="B70" s="13"/>
      <c r="C70" s="13" t="s">
        <v>46</v>
      </c>
      <c r="D70" s="74" t="s">
        <v>45</v>
      </c>
      <c r="E70" s="76"/>
      <c r="F70" s="76"/>
      <c r="G70" s="76"/>
      <c r="H70" s="76"/>
      <c r="I70" s="14">
        <v>677.05</v>
      </c>
      <c r="J70" s="75">
        <v>2503.37</v>
      </c>
      <c r="K70" s="76"/>
      <c r="L70" s="14">
        <v>1200</v>
      </c>
      <c r="M70" s="75">
        <v>1200</v>
      </c>
      <c r="N70" s="76"/>
      <c r="O70" s="76"/>
      <c r="P70" s="75">
        <v>1200</v>
      </c>
      <c r="Q70" s="76"/>
      <c r="R70" s="76"/>
    </row>
    <row r="71" spans="2:18" s="12" customFormat="1" ht="15" x14ac:dyDescent="0.25">
      <c r="B71" s="13"/>
      <c r="C71" s="58" t="s">
        <v>47</v>
      </c>
      <c r="D71" s="109" t="s">
        <v>48</v>
      </c>
      <c r="E71" s="110"/>
      <c r="F71" s="110"/>
      <c r="G71" s="110"/>
      <c r="H71" s="110"/>
      <c r="I71" s="59">
        <f>I72</f>
        <v>10110.76</v>
      </c>
      <c r="J71" s="111">
        <v>7949.91</v>
      </c>
      <c r="K71" s="110"/>
      <c r="L71" s="59">
        <v>4200</v>
      </c>
      <c r="M71" s="111">
        <v>4200</v>
      </c>
      <c r="N71" s="110"/>
      <c r="O71" s="110"/>
      <c r="P71" s="111">
        <v>4200</v>
      </c>
      <c r="Q71" s="110"/>
      <c r="R71" s="110"/>
    </row>
    <row r="72" spans="2:18" s="12" customFormat="1" ht="15" x14ac:dyDescent="0.25">
      <c r="B72" s="13"/>
      <c r="C72" s="13" t="s">
        <v>49</v>
      </c>
      <c r="D72" s="74" t="s">
        <v>48</v>
      </c>
      <c r="E72" s="76"/>
      <c r="F72" s="76"/>
      <c r="G72" s="76"/>
      <c r="H72" s="76"/>
      <c r="I72" s="14">
        <v>10110.76</v>
      </c>
      <c r="J72" s="75">
        <v>7949.91</v>
      </c>
      <c r="K72" s="76"/>
      <c r="L72" s="14">
        <v>4200</v>
      </c>
      <c r="M72" s="75">
        <v>4200</v>
      </c>
      <c r="N72" s="76"/>
      <c r="O72" s="76"/>
      <c r="P72" s="75">
        <v>4200</v>
      </c>
      <c r="Q72" s="76"/>
      <c r="R72" s="76"/>
    </row>
    <row r="73" spans="2:18" s="12" customFormat="1" ht="15" x14ac:dyDescent="0.25">
      <c r="B73" s="13"/>
      <c r="C73" s="58" t="s">
        <v>50</v>
      </c>
      <c r="D73" s="109" t="s">
        <v>51</v>
      </c>
      <c r="E73" s="110"/>
      <c r="F73" s="110"/>
      <c r="G73" s="110"/>
      <c r="H73" s="110"/>
      <c r="I73" s="59">
        <f>I74+I78+I81</f>
        <v>708532.33</v>
      </c>
      <c r="J73" s="111">
        <f>J74+J78+J81+J84</f>
        <v>978138.09000000008</v>
      </c>
      <c r="K73" s="110"/>
      <c r="L73" s="59">
        <v>931214.96</v>
      </c>
      <c r="M73" s="111">
        <v>889816.76</v>
      </c>
      <c r="N73" s="110"/>
      <c r="O73" s="110"/>
      <c r="P73" s="111">
        <v>878972.81</v>
      </c>
      <c r="Q73" s="110"/>
      <c r="R73" s="110"/>
    </row>
    <row r="74" spans="2:18" s="12" customFormat="1" ht="15" x14ac:dyDescent="0.25">
      <c r="B74" s="13"/>
      <c r="C74" s="60" t="s">
        <v>52</v>
      </c>
      <c r="D74" s="112" t="s">
        <v>53</v>
      </c>
      <c r="E74" s="113"/>
      <c r="F74" s="113"/>
      <c r="G74" s="113"/>
      <c r="H74" s="113"/>
      <c r="I74" s="61">
        <f>I75+I76+I77</f>
        <v>691085.83</v>
      </c>
      <c r="J74" s="114">
        <f>J75+J76+J77</f>
        <v>861872.60000000009</v>
      </c>
      <c r="K74" s="113"/>
      <c r="L74" s="61">
        <v>872670.08</v>
      </c>
      <c r="M74" s="114">
        <v>872063.73</v>
      </c>
      <c r="N74" s="113"/>
      <c r="O74" s="113"/>
      <c r="P74" s="114">
        <v>870972.81</v>
      </c>
      <c r="Q74" s="113"/>
      <c r="R74" s="113"/>
    </row>
    <row r="75" spans="2:18" s="12" customFormat="1" ht="15" x14ac:dyDescent="0.25">
      <c r="B75" s="13"/>
      <c r="C75" s="13" t="s">
        <v>54</v>
      </c>
      <c r="D75" s="74" t="s">
        <v>55</v>
      </c>
      <c r="E75" s="76"/>
      <c r="F75" s="76"/>
      <c r="G75" s="76"/>
      <c r="H75" s="76"/>
      <c r="I75" s="14">
        <v>655453.26</v>
      </c>
      <c r="J75" s="75">
        <v>824200</v>
      </c>
      <c r="K75" s="76"/>
      <c r="L75" s="14">
        <v>835700</v>
      </c>
      <c r="M75" s="75">
        <v>835700</v>
      </c>
      <c r="N75" s="76"/>
      <c r="O75" s="76"/>
      <c r="P75" s="75">
        <v>835700</v>
      </c>
      <c r="Q75" s="76"/>
      <c r="R75" s="76"/>
    </row>
    <row r="76" spans="2:18" s="12" customFormat="1" ht="15" x14ac:dyDescent="0.25">
      <c r="B76" s="13"/>
      <c r="C76" s="13" t="s">
        <v>56</v>
      </c>
      <c r="D76" s="74" t="s">
        <v>57</v>
      </c>
      <c r="E76" s="76"/>
      <c r="F76" s="76"/>
      <c r="G76" s="76"/>
      <c r="H76" s="76"/>
      <c r="I76" s="14">
        <v>1248.3399999999999</v>
      </c>
      <c r="J76" s="75">
        <v>3399.79</v>
      </c>
      <c r="K76" s="76"/>
      <c r="L76" s="14">
        <v>1697.27</v>
      </c>
      <c r="M76" s="75">
        <v>1090.92</v>
      </c>
      <c r="N76" s="76"/>
      <c r="O76" s="76"/>
      <c r="P76" s="75">
        <v>0</v>
      </c>
      <c r="Q76" s="76"/>
      <c r="R76" s="76"/>
    </row>
    <row r="77" spans="2:18" s="12" customFormat="1" ht="15" x14ac:dyDescent="0.25">
      <c r="B77" s="13"/>
      <c r="C77" s="13" t="s">
        <v>58</v>
      </c>
      <c r="D77" s="74" t="s">
        <v>59</v>
      </c>
      <c r="E77" s="76"/>
      <c r="F77" s="76"/>
      <c r="G77" s="76"/>
      <c r="H77" s="76"/>
      <c r="I77" s="14">
        <v>34384.230000000003</v>
      </c>
      <c r="J77" s="75">
        <v>34272.81</v>
      </c>
      <c r="K77" s="75"/>
      <c r="L77" s="14">
        <v>35272.81</v>
      </c>
      <c r="M77" s="75">
        <v>35272.81</v>
      </c>
      <c r="N77" s="76"/>
      <c r="O77" s="76"/>
      <c r="P77" s="75">
        <v>35272.81</v>
      </c>
      <c r="Q77" s="76"/>
      <c r="R77" s="76"/>
    </row>
    <row r="78" spans="2:18" s="12" customFormat="1" ht="15" x14ac:dyDescent="0.25">
      <c r="B78" s="13"/>
      <c r="C78" s="60" t="s">
        <v>60</v>
      </c>
      <c r="D78" s="112" t="s">
        <v>61</v>
      </c>
      <c r="E78" s="113"/>
      <c r="F78" s="113"/>
      <c r="G78" s="113"/>
      <c r="H78" s="113"/>
      <c r="I78" s="61">
        <f>I79</f>
        <v>10372.59</v>
      </c>
      <c r="J78" s="114">
        <f>J79</f>
        <v>8000</v>
      </c>
      <c r="K78" s="113"/>
      <c r="L78" s="61">
        <f>L79</f>
        <v>8000</v>
      </c>
      <c r="M78" s="114">
        <f>M79</f>
        <v>8000</v>
      </c>
      <c r="N78" s="113"/>
      <c r="O78" s="113"/>
      <c r="P78" s="114">
        <f>P79</f>
        <v>8000</v>
      </c>
      <c r="Q78" s="113"/>
      <c r="R78" s="113"/>
    </row>
    <row r="79" spans="2:18" s="12" customFormat="1" ht="15" x14ac:dyDescent="0.25">
      <c r="B79" s="13"/>
      <c r="C79" s="13" t="s">
        <v>60</v>
      </c>
      <c r="D79" s="74" t="s">
        <v>62</v>
      </c>
      <c r="E79" s="76"/>
      <c r="F79" s="76"/>
      <c r="G79" s="76"/>
      <c r="H79" s="76"/>
      <c r="I79" s="14">
        <f>I80</f>
        <v>10372.59</v>
      </c>
      <c r="J79" s="75">
        <f>J80</f>
        <v>8000</v>
      </c>
      <c r="K79" s="76"/>
      <c r="L79" s="14">
        <v>8000</v>
      </c>
      <c r="M79" s="75">
        <v>8000</v>
      </c>
      <c r="N79" s="76"/>
      <c r="O79" s="76"/>
      <c r="P79" s="75">
        <v>8000</v>
      </c>
      <c r="Q79" s="76"/>
      <c r="R79" s="76"/>
    </row>
    <row r="80" spans="2:18" s="12" customFormat="1" ht="15" x14ac:dyDescent="0.25">
      <c r="B80" s="13"/>
      <c r="C80" s="13" t="s">
        <v>63</v>
      </c>
      <c r="D80" s="74" t="s">
        <v>64</v>
      </c>
      <c r="E80" s="76"/>
      <c r="F80" s="76"/>
      <c r="G80" s="76"/>
      <c r="H80" s="76"/>
      <c r="I80" s="14">
        <v>10372.59</v>
      </c>
      <c r="J80" s="75">
        <v>8000</v>
      </c>
      <c r="K80" s="76"/>
      <c r="L80" s="14">
        <v>8000</v>
      </c>
      <c r="M80" s="75">
        <v>8000</v>
      </c>
      <c r="N80" s="76"/>
      <c r="O80" s="76"/>
      <c r="P80" s="75">
        <v>8000</v>
      </c>
      <c r="Q80" s="76"/>
      <c r="R80" s="76"/>
    </row>
    <row r="81" spans="2:18" s="12" customFormat="1" ht="15" x14ac:dyDescent="0.25">
      <c r="B81" s="13"/>
      <c r="C81" s="60" t="s">
        <v>65</v>
      </c>
      <c r="D81" s="112" t="s">
        <v>66</v>
      </c>
      <c r="E81" s="113"/>
      <c r="F81" s="113"/>
      <c r="G81" s="113"/>
      <c r="H81" s="113"/>
      <c r="I81" s="61">
        <f>I82</f>
        <v>7073.91</v>
      </c>
      <c r="J81" s="114">
        <f>J82</f>
        <v>19265.490000000002</v>
      </c>
      <c r="K81" s="113"/>
      <c r="L81" s="61">
        <f>L82</f>
        <v>9617.85</v>
      </c>
      <c r="M81" s="114">
        <f>M82</f>
        <v>6181.85</v>
      </c>
      <c r="N81" s="113"/>
      <c r="O81" s="113"/>
      <c r="P81" s="114">
        <v>0</v>
      </c>
      <c r="Q81" s="113"/>
      <c r="R81" s="113"/>
    </row>
    <row r="82" spans="2:18" s="12" customFormat="1" ht="15" x14ac:dyDescent="0.25">
      <c r="B82" s="13"/>
      <c r="C82" s="13" t="s">
        <v>65</v>
      </c>
      <c r="D82" s="74" t="s">
        <v>67</v>
      </c>
      <c r="E82" s="76"/>
      <c r="F82" s="76"/>
      <c r="G82" s="76"/>
      <c r="H82" s="76"/>
      <c r="I82" s="14">
        <f>I83</f>
        <v>7073.91</v>
      </c>
      <c r="J82" s="75">
        <f>J83</f>
        <v>19265.490000000002</v>
      </c>
      <c r="K82" s="76"/>
      <c r="L82" s="14">
        <v>9617.85</v>
      </c>
      <c r="M82" s="75">
        <v>6181.85</v>
      </c>
      <c r="N82" s="76"/>
      <c r="O82" s="76"/>
      <c r="P82" s="75">
        <v>0</v>
      </c>
      <c r="Q82" s="76"/>
      <c r="R82" s="76"/>
    </row>
    <row r="83" spans="2:18" s="12" customFormat="1" ht="15" x14ac:dyDescent="0.25">
      <c r="B83" s="13"/>
      <c r="C83" s="13" t="s">
        <v>68</v>
      </c>
      <c r="D83" s="74" t="s">
        <v>69</v>
      </c>
      <c r="E83" s="76"/>
      <c r="F83" s="76"/>
      <c r="G83" s="76"/>
      <c r="H83" s="76"/>
      <c r="I83" s="14">
        <v>7073.91</v>
      </c>
      <c r="J83" s="75">
        <v>19265.490000000002</v>
      </c>
      <c r="K83" s="76"/>
      <c r="L83" s="14">
        <v>9617.85</v>
      </c>
      <c r="M83" s="75">
        <v>6181.85</v>
      </c>
      <c r="N83" s="76"/>
      <c r="O83" s="76"/>
      <c r="P83" s="75">
        <v>0</v>
      </c>
      <c r="Q83" s="76"/>
      <c r="R83" s="76"/>
    </row>
    <row r="84" spans="2:18" s="12" customFormat="1" ht="15" x14ac:dyDescent="0.25">
      <c r="B84" s="13"/>
      <c r="C84" s="60" t="s">
        <v>70</v>
      </c>
      <c r="D84" s="112" t="s">
        <v>71</v>
      </c>
      <c r="E84" s="113"/>
      <c r="F84" s="113"/>
      <c r="G84" s="113"/>
      <c r="H84" s="113"/>
      <c r="I84" s="61">
        <v>0</v>
      </c>
      <c r="J84" s="114">
        <f>J85</f>
        <v>89000</v>
      </c>
      <c r="K84" s="113"/>
      <c r="L84" s="61">
        <f>L85</f>
        <v>40927.03</v>
      </c>
      <c r="M84" s="114">
        <f>M85</f>
        <v>3571.18</v>
      </c>
      <c r="N84" s="113"/>
      <c r="O84" s="113"/>
      <c r="P84" s="114">
        <v>0</v>
      </c>
      <c r="Q84" s="113"/>
      <c r="R84" s="113"/>
    </row>
    <row r="85" spans="2:18" s="12" customFormat="1" ht="15" x14ac:dyDescent="0.25">
      <c r="B85" s="13"/>
      <c r="C85" s="13" t="s">
        <v>70</v>
      </c>
      <c r="D85" s="74" t="s">
        <v>72</v>
      </c>
      <c r="E85" s="76"/>
      <c r="F85" s="76"/>
      <c r="G85" s="76"/>
      <c r="H85" s="76"/>
      <c r="I85" s="14">
        <v>0</v>
      </c>
      <c r="J85" s="75">
        <f>J86</f>
        <v>89000</v>
      </c>
      <c r="K85" s="76"/>
      <c r="L85" s="14">
        <v>40927.03</v>
      </c>
      <c r="M85" s="75">
        <v>3571.18</v>
      </c>
      <c r="N85" s="76"/>
      <c r="O85" s="76"/>
      <c r="P85" s="75">
        <v>0</v>
      </c>
      <c r="Q85" s="76"/>
      <c r="R85" s="76"/>
    </row>
    <row r="86" spans="2:18" s="12" customFormat="1" ht="15" x14ac:dyDescent="0.25">
      <c r="B86" s="13"/>
      <c r="C86" s="13" t="s">
        <v>75</v>
      </c>
      <c r="D86" s="74" t="s">
        <v>76</v>
      </c>
      <c r="E86" s="76"/>
      <c r="F86" s="76"/>
      <c r="G86" s="76"/>
      <c r="H86" s="76"/>
      <c r="I86" s="14">
        <v>0</v>
      </c>
      <c r="J86" s="75">
        <v>89000</v>
      </c>
      <c r="K86" s="76"/>
      <c r="L86" s="14">
        <v>40927.03</v>
      </c>
      <c r="M86" s="75">
        <v>3571.18</v>
      </c>
      <c r="N86" s="76"/>
      <c r="O86" s="76"/>
      <c r="P86" s="75">
        <v>0</v>
      </c>
      <c r="Q86" s="76"/>
      <c r="R86" s="76"/>
    </row>
    <row r="87" spans="2:18" s="12" customFormat="1" ht="15" x14ac:dyDescent="0.25">
      <c r="B87" s="13"/>
      <c r="C87" s="58" t="s">
        <v>77</v>
      </c>
      <c r="D87" s="109" t="s">
        <v>79</v>
      </c>
      <c r="E87" s="110"/>
      <c r="F87" s="110"/>
      <c r="G87" s="110"/>
      <c r="H87" s="110"/>
      <c r="I87" s="59">
        <f>I88</f>
        <v>77</v>
      </c>
      <c r="J87" s="111">
        <v>178.83</v>
      </c>
      <c r="K87" s="110"/>
      <c r="L87" s="59">
        <v>0</v>
      </c>
      <c r="M87" s="111">
        <v>0</v>
      </c>
      <c r="N87" s="110"/>
      <c r="O87" s="110"/>
      <c r="P87" s="111">
        <v>0</v>
      </c>
      <c r="Q87" s="110"/>
      <c r="R87" s="110"/>
    </row>
    <row r="88" spans="2:18" s="12" customFormat="1" ht="15" x14ac:dyDescent="0.25">
      <c r="B88" s="13"/>
      <c r="C88" s="13" t="s">
        <v>80</v>
      </c>
      <c r="D88" s="74" t="s">
        <v>79</v>
      </c>
      <c r="E88" s="76"/>
      <c r="F88" s="76"/>
      <c r="G88" s="76"/>
      <c r="H88" s="76"/>
      <c r="I88" s="14">
        <v>77</v>
      </c>
      <c r="J88" s="75">
        <v>178.83</v>
      </c>
      <c r="K88" s="76"/>
      <c r="L88" s="14">
        <v>0</v>
      </c>
      <c r="M88" s="75">
        <v>0</v>
      </c>
      <c r="N88" s="76"/>
      <c r="O88" s="76"/>
      <c r="P88" s="75">
        <v>0</v>
      </c>
      <c r="Q88" s="76"/>
      <c r="R88" s="76"/>
    </row>
    <row r="89" spans="2:18" s="12" customFormat="1" ht="15" x14ac:dyDescent="0.25">
      <c r="B89" s="13"/>
      <c r="C89" s="13"/>
      <c r="D89" s="13"/>
      <c r="I89" s="14"/>
      <c r="J89" s="14"/>
      <c r="L89" s="14"/>
      <c r="M89" s="14"/>
      <c r="P89" s="14"/>
    </row>
    <row r="90" spans="2:18" s="15" customFormat="1" x14ac:dyDescent="0.2"/>
    <row r="91" spans="2:18" s="15" customFormat="1" x14ac:dyDescent="0.2"/>
    <row r="92" spans="2:18" s="15" customFormat="1" x14ac:dyDescent="0.2">
      <c r="G92" s="15" t="s">
        <v>126</v>
      </c>
    </row>
    <row r="93" spans="2:18" s="12" customFormat="1" ht="15.75" thickBot="1" x14ac:dyDescent="0.3">
      <c r="B93" s="16"/>
      <c r="C93" s="16"/>
      <c r="I93" s="17"/>
      <c r="J93" s="108"/>
      <c r="K93" s="76"/>
      <c r="L93" s="17"/>
      <c r="M93" s="108"/>
      <c r="N93" s="76"/>
      <c r="O93" s="76"/>
      <c r="P93" s="108"/>
      <c r="Q93" s="76"/>
      <c r="R93" s="76"/>
    </row>
    <row r="94" spans="2:18" s="12" customFormat="1" ht="16.5" customHeight="1" thickTop="1" thickBot="1" x14ac:dyDescent="0.3">
      <c r="B94" s="27" t="s">
        <v>12</v>
      </c>
      <c r="C94" s="27" t="s">
        <v>11</v>
      </c>
      <c r="D94" s="80" t="s">
        <v>10</v>
      </c>
      <c r="E94" s="81"/>
      <c r="F94" s="81"/>
      <c r="G94" s="81"/>
      <c r="H94" s="81"/>
      <c r="I94" s="28" t="s">
        <v>137</v>
      </c>
      <c r="J94" s="82" t="s">
        <v>138</v>
      </c>
      <c r="K94" s="81"/>
      <c r="L94" s="28" t="s">
        <v>139</v>
      </c>
      <c r="M94" s="82" t="s">
        <v>140</v>
      </c>
      <c r="N94" s="81"/>
      <c r="O94" s="81"/>
      <c r="P94" s="82" t="s">
        <v>141</v>
      </c>
      <c r="Q94" s="81"/>
      <c r="R94" s="81"/>
    </row>
    <row r="95" spans="2:18" s="12" customFormat="1" ht="15.75" thickTop="1" x14ac:dyDescent="0.25">
      <c r="B95" s="56"/>
      <c r="C95" s="56"/>
      <c r="D95" s="102" t="s">
        <v>4</v>
      </c>
      <c r="E95" s="103"/>
      <c r="F95" s="103"/>
      <c r="G95" s="103"/>
      <c r="H95" s="103"/>
      <c r="I95" s="57">
        <f>I96</f>
        <v>752248.40999999992</v>
      </c>
      <c r="J95" s="104">
        <v>1009002.33</v>
      </c>
      <c r="K95" s="103"/>
      <c r="L95" s="57">
        <v>1097392.2</v>
      </c>
      <c r="M95" s="104">
        <v>918153.11</v>
      </c>
      <c r="N95" s="103"/>
      <c r="O95" s="103"/>
      <c r="P95" s="104">
        <v>902865.31</v>
      </c>
      <c r="Q95" s="103"/>
      <c r="R95" s="103"/>
    </row>
    <row r="96" spans="2:18" s="12" customFormat="1" ht="15" x14ac:dyDescent="0.25">
      <c r="B96" s="62"/>
      <c r="C96" s="62" t="s">
        <v>81</v>
      </c>
      <c r="D96" s="105" t="s">
        <v>82</v>
      </c>
      <c r="E96" s="106"/>
      <c r="F96" s="106"/>
      <c r="G96" s="106"/>
      <c r="H96" s="106"/>
      <c r="I96" s="63">
        <f>I97+I101</f>
        <v>752248.40999999992</v>
      </c>
      <c r="J96" s="107">
        <v>1009002.33</v>
      </c>
      <c r="K96" s="106"/>
      <c r="L96" s="63">
        <v>1097392.2</v>
      </c>
      <c r="M96" s="107">
        <v>918153.11</v>
      </c>
      <c r="N96" s="106"/>
      <c r="O96" s="106"/>
      <c r="P96" s="107">
        <v>902865.31</v>
      </c>
      <c r="Q96" s="106"/>
      <c r="R96" s="106"/>
    </row>
    <row r="97" spans="2:18" s="12" customFormat="1" ht="15" x14ac:dyDescent="0.25">
      <c r="B97" s="64"/>
      <c r="C97" s="64" t="s">
        <v>83</v>
      </c>
      <c r="D97" s="99" t="s">
        <v>84</v>
      </c>
      <c r="E97" s="100"/>
      <c r="F97" s="100"/>
      <c r="G97" s="100"/>
      <c r="H97" s="100"/>
      <c r="I97" s="65">
        <f>I98</f>
        <v>719078.2</v>
      </c>
      <c r="J97" s="101">
        <v>966104.92</v>
      </c>
      <c r="K97" s="100"/>
      <c r="L97" s="65">
        <v>925299.84</v>
      </c>
      <c r="M97" s="101">
        <v>887943.99</v>
      </c>
      <c r="N97" s="100"/>
      <c r="O97" s="100"/>
      <c r="P97" s="101">
        <v>884372.81</v>
      </c>
      <c r="Q97" s="100"/>
      <c r="R97" s="100"/>
    </row>
    <row r="98" spans="2:18" s="12" customFormat="1" ht="15" x14ac:dyDescent="0.25">
      <c r="B98" s="13"/>
      <c r="C98" s="13" t="s">
        <v>85</v>
      </c>
      <c r="D98" s="74" t="s">
        <v>86</v>
      </c>
      <c r="E98" s="76"/>
      <c r="F98" s="76"/>
      <c r="G98" s="76"/>
      <c r="H98" s="76"/>
      <c r="I98" s="14">
        <v>719078.2</v>
      </c>
      <c r="J98" s="75">
        <v>966104.92</v>
      </c>
      <c r="K98" s="76"/>
      <c r="L98" s="14">
        <v>925299.84</v>
      </c>
      <c r="M98" s="75">
        <v>887943.99</v>
      </c>
      <c r="N98" s="76"/>
      <c r="O98" s="76"/>
      <c r="P98" s="75">
        <v>884372.81</v>
      </c>
      <c r="Q98" s="76"/>
      <c r="R98" s="76"/>
    </row>
    <row r="99" spans="2:18" s="12" customFormat="1" ht="15" x14ac:dyDescent="0.25">
      <c r="B99" s="64"/>
      <c r="C99" s="64" t="s">
        <v>87</v>
      </c>
      <c r="D99" s="99" t="s">
        <v>88</v>
      </c>
      <c r="E99" s="100"/>
      <c r="F99" s="100"/>
      <c r="G99" s="100"/>
      <c r="H99" s="100"/>
      <c r="I99" s="65">
        <v>0</v>
      </c>
      <c r="J99" s="101">
        <v>0</v>
      </c>
      <c r="K99" s="100"/>
      <c r="L99" s="65">
        <v>110</v>
      </c>
      <c r="M99" s="101">
        <v>110</v>
      </c>
      <c r="N99" s="100"/>
      <c r="O99" s="100"/>
      <c r="P99" s="101">
        <v>110</v>
      </c>
      <c r="Q99" s="100"/>
      <c r="R99" s="100"/>
    </row>
    <row r="100" spans="2:18" s="12" customFormat="1" ht="15" x14ac:dyDescent="0.25">
      <c r="B100" s="13"/>
      <c r="C100" s="13" t="s">
        <v>89</v>
      </c>
      <c r="D100" s="74" t="s">
        <v>88</v>
      </c>
      <c r="E100" s="76"/>
      <c r="F100" s="76"/>
      <c r="G100" s="76"/>
      <c r="H100" s="76"/>
      <c r="I100" s="14">
        <v>0</v>
      </c>
      <c r="J100" s="75">
        <v>0</v>
      </c>
      <c r="K100" s="76"/>
      <c r="L100" s="14">
        <v>110</v>
      </c>
      <c r="M100" s="75">
        <v>110</v>
      </c>
      <c r="N100" s="76"/>
      <c r="O100" s="76"/>
      <c r="P100" s="75">
        <v>110</v>
      </c>
      <c r="Q100" s="76"/>
      <c r="R100" s="76"/>
    </row>
    <row r="101" spans="2:18" s="12" customFormat="1" ht="15" x14ac:dyDescent="0.25">
      <c r="B101" s="13"/>
      <c r="C101" s="13" t="s">
        <v>90</v>
      </c>
      <c r="D101" s="74" t="s">
        <v>91</v>
      </c>
      <c r="E101" s="76"/>
      <c r="F101" s="76"/>
      <c r="G101" s="76"/>
      <c r="H101" s="76"/>
      <c r="I101" s="14">
        <f>I102</f>
        <v>33170.21</v>
      </c>
      <c r="J101" s="75">
        <v>42897.41</v>
      </c>
      <c r="K101" s="76"/>
      <c r="L101" s="14">
        <v>171982.36</v>
      </c>
      <c r="M101" s="75">
        <v>30099.119999999999</v>
      </c>
      <c r="N101" s="76"/>
      <c r="O101" s="76"/>
      <c r="P101" s="75">
        <v>18382.5</v>
      </c>
      <c r="Q101" s="76"/>
      <c r="R101" s="76"/>
    </row>
    <row r="102" spans="2:18" s="12" customFormat="1" ht="15" x14ac:dyDescent="0.25">
      <c r="B102" s="13"/>
      <c r="C102" s="13" t="s">
        <v>92</v>
      </c>
      <c r="D102" s="74" t="s">
        <v>91</v>
      </c>
      <c r="E102" s="76"/>
      <c r="F102" s="76"/>
      <c r="G102" s="76"/>
      <c r="H102" s="76"/>
      <c r="I102" s="14">
        <v>33170.21</v>
      </c>
      <c r="J102" s="75">
        <v>42897.41</v>
      </c>
      <c r="K102" s="76"/>
      <c r="L102" s="14">
        <v>171982.36</v>
      </c>
      <c r="M102" s="75">
        <v>30099.119999999999</v>
      </c>
      <c r="N102" s="76"/>
      <c r="O102" s="76"/>
      <c r="P102" s="75">
        <v>18382.5</v>
      </c>
      <c r="Q102" s="76"/>
      <c r="R102" s="76"/>
    </row>
    <row r="103" spans="2:18" s="15" customFormat="1" x14ac:dyDescent="0.2"/>
    <row r="104" spans="2:18" s="18" customFormat="1" x14ac:dyDescent="0.2"/>
    <row r="105" spans="2:18" s="18" customFormat="1" x14ac:dyDescent="0.2"/>
    <row r="106" spans="2:18" s="18" customFormat="1" x14ac:dyDescent="0.2"/>
    <row r="107" spans="2:18" s="18" customFormat="1" x14ac:dyDescent="0.2"/>
    <row r="108" spans="2:18" s="18" customFormat="1" x14ac:dyDescent="0.2"/>
    <row r="109" spans="2:18" s="18" customFormat="1" x14ac:dyDescent="0.2"/>
    <row r="110" spans="2:18" s="18" customFormat="1" x14ac:dyDescent="0.2"/>
    <row r="111" spans="2:18" s="18" customFormat="1" x14ac:dyDescent="0.2"/>
    <row r="112" spans="2:18" s="18" customFormat="1" x14ac:dyDescent="0.2"/>
    <row r="113" s="18" customFormat="1" x14ac:dyDescent="0.2"/>
  </sheetData>
  <mergeCells count="316">
    <mergeCell ref="J15:K15"/>
    <mergeCell ref="M15:O15"/>
    <mergeCell ref="P15:R15"/>
    <mergeCell ref="D16:H16"/>
    <mergeCell ref="J16:K16"/>
    <mergeCell ref="M16:O16"/>
    <mergeCell ref="P16:R16"/>
    <mergeCell ref="O2:P3"/>
    <mergeCell ref="R2:T3"/>
    <mergeCell ref="N6:P7"/>
    <mergeCell ref="R6:T7"/>
    <mergeCell ref="H7:J8"/>
    <mergeCell ref="B8:D8"/>
    <mergeCell ref="B2:F3"/>
    <mergeCell ref="D19:H19"/>
    <mergeCell ref="J19:K19"/>
    <mergeCell ref="M19:O19"/>
    <mergeCell ref="P19:R19"/>
    <mergeCell ref="D20:H20"/>
    <mergeCell ref="J20:K20"/>
    <mergeCell ref="M20:O20"/>
    <mergeCell ref="P20:R20"/>
    <mergeCell ref="D17:H17"/>
    <mergeCell ref="J17:K17"/>
    <mergeCell ref="M17:O17"/>
    <mergeCell ref="P17:R17"/>
    <mergeCell ref="D18:H18"/>
    <mergeCell ref="J18:K18"/>
    <mergeCell ref="M18:O18"/>
    <mergeCell ref="P18:R18"/>
    <mergeCell ref="D23:H23"/>
    <mergeCell ref="J23:K23"/>
    <mergeCell ref="M23:O23"/>
    <mergeCell ref="P23:R23"/>
    <mergeCell ref="D21:H21"/>
    <mergeCell ref="J21:K21"/>
    <mergeCell ref="M21:O21"/>
    <mergeCell ref="P21:R21"/>
    <mergeCell ref="D22:H22"/>
    <mergeCell ref="J22:K22"/>
    <mergeCell ref="M22:O22"/>
    <mergeCell ref="P22:R22"/>
    <mergeCell ref="D25:H25"/>
    <mergeCell ref="J25:K25"/>
    <mergeCell ref="M25:O25"/>
    <mergeCell ref="P25:R25"/>
    <mergeCell ref="D26:H26"/>
    <mergeCell ref="J26:K26"/>
    <mergeCell ref="M26:O26"/>
    <mergeCell ref="P26:R26"/>
    <mergeCell ref="D24:H24"/>
    <mergeCell ref="J24:K24"/>
    <mergeCell ref="M24:O24"/>
    <mergeCell ref="P24:R24"/>
    <mergeCell ref="D29:H29"/>
    <mergeCell ref="J29:K29"/>
    <mergeCell ref="M29:O29"/>
    <mergeCell ref="P29:R29"/>
    <mergeCell ref="D30:H30"/>
    <mergeCell ref="J30:K30"/>
    <mergeCell ref="M30:O30"/>
    <mergeCell ref="P30:R30"/>
    <mergeCell ref="D27:H27"/>
    <mergeCell ref="J27:K27"/>
    <mergeCell ref="M27:O27"/>
    <mergeCell ref="P27:R27"/>
    <mergeCell ref="D28:H28"/>
    <mergeCell ref="J28:K28"/>
    <mergeCell ref="M28:O28"/>
    <mergeCell ref="P28:R28"/>
    <mergeCell ref="D33:H33"/>
    <mergeCell ref="J33:K33"/>
    <mergeCell ref="M33:O33"/>
    <mergeCell ref="P33:R33"/>
    <mergeCell ref="D31:H31"/>
    <mergeCell ref="J31:K31"/>
    <mergeCell ref="M31:O31"/>
    <mergeCell ref="P31:R31"/>
    <mergeCell ref="D32:H32"/>
    <mergeCell ref="J32:K32"/>
    <mergeCell ref="M32:O32"/>
    <mergeCell ref="P32:R32"/>
    <mergeCell ref="D42:H42"/>
    <mergeCell ref="J42:K42"/>
    <mergeCell ref="M42:O42"/>
    <mergeCell ref="P42:R42"/>
    <mergeCell ref="D43:H43"/>
    <mergeCell ref="J43:K43"/>
    <mergeCell ref="M43:O43"/>
    <mergeCell ref="P43:R43"/>
    <mergeCell ref="J40:K40"/>
    <mergeCell ref="M40:O40"/>
    <mergeCell ref="P40:R40"/>
    <mergeCell ref="D41:H41"/>
    <mergeCell ref="J41:K41"/>
    <mergeCell ref="M41:O41"/>
    <mergeCell ref="P41:R41"/>
    <mergeCell ref="D46:H46"/>
    <mergeCell ref="J46:K46"/>
    <mergeCell ref="M46:O46"/>
    <mergeCell ref="P46:R46"/>
    <mergeCell ref="D44:H44"/>
    <mergeCell ref="J44:K44"/>
    <mergeCell ref="M44:O44"/>
    <mergeCell ref="P44:R44"/>
    <mergeCell ref="D45:H45"/>
    <mergeCell ref="J45:K45"/>
    <mergeCell ref="M45:O45"/>
    <mergeCell ref="P45:R45"/>
    <mergeCell ref="D49:H49"/>
    <mergeCell ref="J49:K49"/>
    <mergeCell ref="M49:O49"/>
    <mergeCell ref="P49:R49"/>
    <mergeCell ref="D48:H48"/>
    <mergeCell ref="J48:K48"/>
    <mergeCell ref="M48:O48"/>
    <mergeCell ref="P48:R48"/>
    <mergeCell ref="D47:H47"/>
    <mergeCell ref="J47:K47"/>
    <mergeCell ref="M47:O47"/>
    <mergeCell ref="P47:R47"/>
    <mergeCell ref="D52:H52"/>
    <mergeCell ref="J52:K52"/>
    <mergeCell ref="M52:O52"/>
    <mergeCell ref="P52:R52"/>
    <mergeCell ref="D53:H53"/>
    <mergeCell ref="J53:K53"/>
    <mergeCell ref="M53:O53"/>
    <mergeCell ref="P53:R53"/>
    <mergeCell ref="D50:H50"/>
    <mergeCell ref="J50:K50"/>
    <mergeCell ref="M50:O50"/>
    <mergeCell ref="P50:R50"/>
    <mergeCell ref="D51:H51"/>
    <mergeCell ref="J51:K51"/>
    <mergeCell ref="M51:O51"/>
    <mergeCell ref="P51:R51"/>
    <mergeCell ref="D57:H57"/>
    <mergeCell ref="J57:K57"/>
    <mergeCell ref="M57:O57"/>
    <mergeCell ref="P57:R57"/>
    <mergeCell ref="D56:H56"/>
    <mergeCell ref="J56:K56"/>
    <mergeCell ref="M56:O56"/>
    <mergeCell ref="P56:R56"/>
    <mergeCell ref="D54:H54"/>
    <mergeCell ref="J54:K54"/>
    <mergeCell ref="M54:O54"/>
    <mergeCell ref="P54:R54"/>
    <mergeCell ref="D55:H55"/>
    <mergeCell ref="J55:K55"/>
    <mergeCell ref="M55:O55"/>
    <mergeCell ref="P55:R55"/>
    <mergeCell ref="D60:H60"/>
    <mergeCell ref="J60:K60"/>
    <mergeCell ref="M60:O60"/>
    <mergeCell ref="P60:R60"/>
    <mergeCell ref="D58:H58"/>
    <mergeCell ref="J58:K58"/>
    <mergeCell ref="M58:O58"/>
    <mergeCell ref="P58:R58"/>
    <mergeCell ref="D59:H59"/>
    <mergeCell ref="J59:K59"/>
    <mergeCell ref="M59:O59"/>
    <mergeCell ref="P59:R59"/>
    <mergeCell ref="D63:H63"/>
    <mergeCell ref="J63:K63"/>
    <mergeCell ref="M63:O63"/>
    <mergeCell ref="P63:R63"/>
    <mergeCell ref="D61:H61"/>
    <mergeCell ref="J61:K61"/>
    <mergeCell ref="M61:O61"/>
    <mergeCell ref="P61:R61"/>
    <mergeCell ref="D62:H62"/>
    <mergeCell ref="J62:K62"/>
    <mergeCell ref="M62:O62"/>
    <mergeCell ref="P62:R62"/>
    <mergeCell ref="D66:H66"/>
    <mergeCell ref="J66:K66"/>
    <mergeCell ref="M66:O66"/>
    <mergeCell ref="P66:R66"/>
    <mergeCell ref="D65:H65"/>
    <mergeCell ref="J65:K65"/>
    <mergeCell ref="M65:O65"/>
    <mergeCell ref="P65:R65"/>
    <mergeCell ref="D64:H64"/>
    <mergeCell ref="J64:K64"/>
    <mergeCell ref="M64:O64"/>
    <mergeCell ref="P64:R64"/>
    <mergeCell ref="D70:H70"/>
    <mergeCell ref="J70:K70"/>
    <mergeCell ref="M70:O70"/>
    <mergeCell ref="P70:R70"/>
    <mergeCell ref="D69:H69"/>
    <mergeCell ref="J69:K69"/>
    <mergeCell ref="M69:O69"/>
    <mergeCell ref="P69:R69"/>
    <mergeCell ref="D67:H67"/>
    <mergeCell ref="J67:K67"/>
    <mergeCell ref="M67:O67"/>
    <mergeCell ref="P67:R67"/>
    <mergeCell ref="D68:H68"/>
    <mergeCell ref="J68:K68"/>
    <mergeCell ref="M68:O68"/>
    <mergeCell ref="P68:R68"/>
    <mergeCell ref="D73:H73"/>
    <mergeCell ref="J73:K73"/>
    <mergeCell ref="M73:O73"/>
    <mergeCell ref="P73:R73"/>
    <mergeCell ref="D72:H72"/>
    <mergeCell ref="J72:K72"/>
    <mergeCell ref="M72:O72"/>
    <mergeCell ref="P72:R72"/>
    <mergeCell ref="D71:H71"/>
    <mergeCell ref="J71:K71"/>
    <mergeCell ref="M71:O71"/>
    <mergeCell ref="P71:R71"/>
    <mergeCell ref="D76:H76"/>
    <mergeCell ref="J76:K76"/>
    <mergeCell ref="M76:O76"/>
    <mergeCell ref="P76:R76"/>
    <mergeCell ref="D77:H77"/>
    <mergeCell ref="J77:K77"/>
    <mergeCell ref="M77:O77"/>
    <mergeCell ref="P77:R77"/>
    <mergeCell ref="D74:H74"/>
    <mergeCell ref="J74:K74"/>
    <mergeCell ref="M74:O74"/>
    <mergeCell ref="P74:R74"/>
    <mergeCell ref="D75:H75"/>
    <mergeCell ref="J75:K75"/>
    <mergeCell ref="M75:O75"/>
    <mergeCell ref="P75:R75"/>
    <mergeCell ref="D81:H81"/>
    <mergeCell ref="J81:K81"/>
    <mergeCell ref="M81:O81"/>
    <mergeCell ref="P81:R81"/>
    <mergeCell ref="D80:H80"/>
    <mergeCell ref="J80:K80"/>
    <mergeCell ref="M80:O80"/>
    <mergeCell ref="P80:R80"/>
    <mergeCell ref="D78:H78"/>
    <mergeCell ref="J78:K78"/>
    <mergeCell ref="M78:O78"/>
    <mergeCell ref="P78:R78"/>
    <mergeCell ref="D79:H79"/>
    <mergeCell ref="J79:K79"/>
    <mergeCell ref="M79:O79"/>
    <mergeCell ref="P79:R79"/>
    <mergeCell ref="D84:H84"/>
    <mergeCell ref="J84:K84"/>
    <mergeCell ref="M84:O84"/>
    <mergeCell ref="P84:R84"/>
    <mergeCell ref="D82:H82"/>
    <mergeCell ref="J82:K82"/>
    <mergeCell ref="M82:O82"/>
    <mergeCell ref="P82:R82"/>
    <mergeCell ref="D83:H83"/>
    <mergeCell ref="J83:K83"/>
    <mergeCell ref="M83:O83"/>
    <mergeCell ref="P83:R83"/>
    <mergeCell ref="D87:H87"/>
    <mergeCell ref="J87:K87"/>
    <mergeCell ref="M87:O87"/>
    <mergeCell ref="P87:R87"/>
    <mergeCell ref="D85:H85"/>
    <mergeCell ref="J85:K85"/>
    <mergeCell ref="M85:O85"/>
    <mergeCell ref="P85:R85"/>
    <mergeCell ref="D86:H86"/>
    <mergeCell ref="J86:K86"/>
    <mergeCell ref="M86:O86"/>
    <mergeCell ref="P86:R86"/>
    <mergeCell ref="J93:K93"/>
    <mergeCell ref="M93:O93"/>
    <mergeCell ref="P93:R93"/>
    <mergeCell ref="D94:H94"/>
    <mergeCell ref="J94:K94"/>
    <mergeCell ref="M94:O94"/>
    <mergeCell ref="P94:R94"/>
    <mergeCell ref="D88:H88"/>
    <mergeCell ref="J88:K88"/>
    <mergeCell ref="M88:O88"/>
    <mergeCell ref="P88:R88"/>
    <mergeCell ref="D97:H97"/>
    <mergeCell ref="J97:K97"/>
    <mergeCell ref="M97:O97"/>
    <mergeCell ref="P97:R97"/>
    <mergeCell ref="D98:H98"/>
    <mergeCell ref="J98:K98"/>
    <mergeCell ref="M98:O98"/>
    <mergeCell ref="P98:R98"/>
    <mergeCell ref="D95:H95"/>
    <mergeCell ref="J95:K95"/>
    <mergeCell ref="M95:O95"/>
    <mergeCell ref="P95:R95"/>
    <mergeCell ref="D96:H96"/>
    <mergeCell ref="J96:K96"/>
    <mergeCell ref="M96:O96"/>
    <mergeCell ref="P96:R96"/>
    <mergeCell ref="D101:H101"/>
    <mergeCell ref="J101:K101"/>
    <mergeCell ref="M101:O101"/>
    <mergeCell ref="P101:R101"/>
    <mergeCell ref="D102:H102"/>
    <mergeCell ref="J102:K102"/>
    <mergeCell ref="M102:O102"/>
    <mergeCell ref="P102:R102"/>
    <mergeCell ref="D99:H99"/>
    <mergeCell ref="J99:K99"/>
    <mergeCell ref="M99:O99"/>
    <mergeCell ref="P99:R99"/>
    <mergeCell ref="D100:H100"/>
    <mergeCell ref="J100:K100"/>
    <mergeCell ref="M100:O100"/>
    <mergeCell ref="P100:R100"/>
  </mergeCells>
  <pageMargins left="0.7" right="0.7" top="0.75" bottom="0.75" header="0.3" footer="0.3"/>
  <pageSetup paperSize="9" scale="76" fitToHeight="0" orientation="landscape" verticalDpi="0" r:id="rId1"/>
  <headerFooter alignWithMargins="0">
    <oddFooter xml:space="preserve">&amp;L&amp;"Arial"&amp;8 Lista: LCW147TREW &amp;C&amp;"Arial"&amp;8 Stranica 
&amp;B&amp;P&amp;B &amp;R&amp;"Arial"&amp;8 * OBRADA LC *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1A240-D4EE-4A81-8959-330B81F29F7E}">
  <sheetPr>
    <pageSetUpPr fitToPage="1"/>
  </sheetPr>
  <dimension ref="B1:T140"/>
  <sheetViews>
    <sheetView showGridLines="0" zoomScale="106" zoomScaleNormal="106" workbookViewId="0">
      <pane ySplit="14" topLeftCell="A15" activePane="bottomLeft" state="frozenSplit"/>
      <selection pane="bottomLeft" activeCell="C9" sqref="C9"/>
    </sheetView>
  </sheetViews>
  <sheetFormatPr defaultRowHeight="12.75" x14ac:dyDescent="0.2"/>
  <cols>
    <col min="1" max="1" width="3.28515625" style="1" customWidth="1"/>
    <col min="2" max="2" width="8.7109375" style="1" customWidth="1"/>
    <col min="3" max="3" width="16.5703125" style="1" customWidth="1"/>
    <col min="4" max="4" width="10.140625" style="1" customWidth="1"/>
    <col min="5" max="5" width="4" style="1" customWidth="1"/>
    <col min="6" max="6" width="10.140625" style="1" customWidth="1"/>
    <col min="7" max="7" width="12.28515625" style="1" customWidth="1"/>
    <col min="8" max="8" width="22.140625" style="1" customWidth="1"/>
    <col min="9" max="9" width="15.5703125" style="1" customWidth="1"/>
    <col min="10" max="10" width="11.42578125" style="1" customWidth="1"/>
    <col min="11" max="11" width="4.140625" style="1" customWidth="1"/>
    <col min="12" max="12" width="17.140625" style="1" customWidth="1"/>
    <col min="13" max="13" width="4.7109375" style="1" customWidth="1"/>
    <col min="14" max="14" width="8.5703125" style="1" customWidth="1"/>
    <col min="15" max="15" width="3.5703125" style="1" customWidth="1"/>
    <col min="16" max="16" width="4.5703125" style="1" customWidth="1"/>
    <col min="17" max="17" width="1.140625" style="1" customWidth="1"/>
    <col min="18" max="18" width="11.28515625" style="1" customWidth="1"/>
    <col min="19" max="19" width="0" style="1" hidden="1" customWidth="1"/>
    <col min="20" max="20" width="5.7109375" style="1" customWidth="1"/>
    <col min="21" max="21" width="3.42578125" style="1" customWidth="1"/>
    <col min="22" max="16384" width="9.140625" style="1"/>
  </cols>
  <sheetData>
    <row r="1" spans="2:20" ht="4.5" customHeight="1" x14ac:dyDescent="0.2"/>
    <row r="2" spans="2:20" x14ac:dyDescent="0.2">
      <c r="O2" s="85" t="s">
        <v>16</v>
      </c>
      <c r="P2" s="86"/>
      <c r="R2" s="87">
        <v>45974</v>
      </c>
      <c r="S2" s="86"/>
      <c r="T2" s="86"/>
    </row>
    <row r="3" spans="2:20" x14ac:dyDescent="0.2">
      <c r="B3" s="88" t="s">
        <v>15</v>
      </c>
      <c r="C3" s="86"/>
      <c r="D3" s="86"/>
      <c r="E3" s="86"/>
      <c r="F3" s="86"/>
      <c r="O3" s="86"/>
      <c r="P3" s="86"/>
      <c r="R3" s="86"/>
      <c r="S3" s="86"/>
      <c r="T3" s="86"/>
    </row>
    <row r="4" spans="2:20" x14ac:dyDescent="0.2">
      <c r="B4" s="86"/>
      <c r="C4" s="86"/>
      <c r="D4" s="86"/>
      <c r="E4" s="86"/>
      <c r="F4" s="86"/>
    </row>
    <row r="5" spans="2:20" ht="409.6" hidden="1" customHeight="1" x14ac:dyDescent="0.2"/>
    <row r="6" spans="2:20" ht="12.75" customHeight="1" x14ac:dyDescent="0.2">
      <c r="B6" s="4" t="s">
        <v>14</v>
      </c>
      <c r="N6" s="85"/>
      <c r="O6" s="86"/>
      <c r="P6" s="86"/>
      <c r="R6" s="89"/>
      <c r="S6" s="86"/>
      <c r="T6" s="86"/>
    </row>
    <row r="7" spans="2:20" x14ac:dyDescent="0.2">
      <c r="B7" s="23" t="s">
        <v>121</v>
      </c>
      <c r="C7" s="23" t="s">
        <v>157</v>
      </c>
      <c r="H7" s="146"/>
      <c r="I7" s="146"/>
      <c r="J7" s="147"/>
      <c r="N7" s="86"/>
      <c r="O7" s="86"/>
      <c r="P7" s="86"/>
      <c r="R7" s="86"/>
      <c r="S7" s="86"/>
      <c r="T7" s="86"/>
    </row>
    <row r="8" spans="2:20" x14ac:dyDescent="0.2">
      <c r="B8" s="23" t="s">
        <v>122</v>
      </c>
      <c r="C8" s="23" t="s">
        <v>158</v>
      </c>
      <c r="H8" s="147"/>
      <c r="I8" s="147"/>
      <c r="J8" s="147"/>
    </row>
    <row r="9" spans="2:20" x14ac:dyDescent="0.2">
      <c r="B9" s="22" t="s">
        <v>13</v>
      </c>
      <c r="C9" s="22"/>
      <c r="H9" s="26"/>
      <c r="I9" s="26"/>
      <c r="J9" s="26"/>
    </row>
    <row r="10" spans="2:20" ht="2.25" customHeight="1" x14ac:dyDescent="0.2">
      <c r="B10" s="4"/>
      <c r="H10" s="26"/>
      <c r="I10" s="26"/>
      <c r="J10" s="26"/>
    </row>
    <row r="11" spans="2:20" ht="27" customHeight="1" x14ac:dyDescent="0.25">
      <c r="B11" s="4"/>
      <c r="F11" s="155" t="s">
        <v>159</v>
      </c>
      <c r="G11" s="155"/>
      <c r="H11" s="155"/>
      <c r="I11" s="155"/>
      <c r="J11" s="155"/>
      <c r="K11" s="155"/>
      <c r="L11" s="155"/>
      <c r="M11" s="155"/>
      <c r="N11" s="155"/>
    </row>
    <row r="12" spans="2:20" x14ac:dyDescent="0.2">
      <c r="B12" s="4"/>
      <c r="H12" s="26"/>
      <c r="I12" s="26"/>
      <c r="J12" s="26"/>
    </row>
    <row r="13" spans="2:20" ht="14.25" x14ac:dyDescent="0.2">
      <c r="B13" s="4"/>
      <c r="H13" s="154" t="s">
        <v>136</v>
      </c>
      <c r="I13" s="154"/>
      <c r="J13" s="26"/>
    </row>
    <row r="14" spans="2:20" ht="18.75" customHeight="1" x14ac:dyDescent="0.2"/>
    <row r="15" spans="2:20" ht="13.5" thickBot="1" x14ac:dyDescent="0.25">
      <c r="B15" s="3"/>
      <c r="C15" s="3"/>
      <c r="I15" s="2"/>
      <c r="J15" s="91"/>
      <c r="K15" s="86"/>
      <c r="L15" s="2"/>
      <c r="M15" s="91"/>
      <c r="N15" s="86"/>
      <c r="O15" s="86"/>
      <c r="P15" s="91"/>
      <c r="Q15" s="86"/>
      <c r="R15" s="86"/>
    </row>
    <row r="16" spans="2:20" ht="22.5" customHeight="1" thickTop="1" thickBot="1" x14ac:dyDescent="0.25">
      <c r="B16" s="27" t="s">
        <v>12</v>
      </c>
      <c r="C16" s="27" t="s">
        <v>11</v>
      </c>
      <c r="D16" s="144" t="s">
        <v>10</v>
      </c>
      <c r="E16" s="145"/>
      <c r="F16" s="145"/>
      <c r="G16" s="145"/>
      <c r="H16" s="145"/>
      <c r="I16" s="28" t="s">
        <v>137</v>
      </c>
      <c r="J16" s="82" t="s">
        <v>138</v>
      </c>
      <c r="K16" s="81"/>
      <c r="L16" s="28" t="s">
        <v>139</v>
      </c>
      <c r="M16" s="82" t="s">
        <v>140</v>
      </c>
      <c r="N16" s="81"/>
      <c r="O16" s="81"/>
      <c r="P16" s="82" t="s">
        <v>141</v>
      </c>
      <c r="Q16" s="81"/>
      <c r="R16" s="81"/>
    </row>
    <row r="17" spans="2:18" ht="15" customHeight="1" thickTop="1" x14ac:dyDescent="0.2">
      <c r="B17" s="29"/>
      <c r="C17" s="30" t="s">
        <v>128</v>
      </c>
      <c r="D17" s="156" t="s">
        <v>15</v>
      </c>
      <c r="E17" s="157"/>
      <c r="F17" s="157"/>
      <c r="G17" s="157"/>
      <c r="H17" s="157"/>
      <c r="I17" s="31">
        <f t="shared" ref="I17:J20" si="0">I18</f>
        <v>752248.41000000015</v>
      </c>
      <c r="J17" s="167">
        <f t="shared" si="0"/>
        <v>1009002.33</v>
      </c>
      <c r="K17" s="167"/>
      <c r="L17" s="31">
        <f t="shared" ref="L17:M20" si="1">L18</f>
        <v>1097392.2</v>
      </c>
      <c r="M17" s="167">
        <f t="shared" si="1"/>
        <v>918153.11</v>
      </c>
      <c r="N17" s="171"/>
      <c r="O17" s="171"/>
      <c r="P17" s="152">
        <f>P18</f>
        <v>902865.31</v>
      </c>
      <c r="Q17" s="153"/>
      <c r="R17" s="153"/>
    </row>
    <row r="18" spans="2:18" x14ac:dyDescent="0.2">
      <c r="B18" s="32"/>
      <c r="C18" s="33" t="s">
        <v>129</v>
      </c>
      <c r="D18" s="158" t="s">
        <v>130</v>
      </c>
      <c r="E18" s="159"/>
      <c r="F18" s="159"/>
      <c r="G18" s="159"/>
      <c r="H18" s="159"/>
      <c r="I18" s="34">
        <f t="shared" si="0"/>
        <v>752248.41000000015</v>
      </c>
      <c r="J18" s="166">
        <f t="shared" si="0"/>
        <v>1009002.33</v>
      </c>
      <c r="K18" s="166"/>
      <c r="L18" s="34">
        <f t="shared" si="1"/>
        <v>1097392.2</v>
      </c>
      <c r="M18" s="166">
        <f t="shared" si="1"/>
        <v>918153.11</v>
      </c>
      <c r="N18" s="170"/>
      <c r="O18" s="170"/>
      <c r="P18" s="150">
        <f>P19</f>
        <v>902865.31</v>
      </c>
      <c r="Q18" s="151"/>
      <c r="R18" s="151"/>
    </row>
    <row r="19" spans="2:18" x14ac:dyDescent="0.2">
      <c r="B19" s="35"/>
      <c r="C19" s="36" t="s">
        <v>131</v>
      </c>
      <c r="D19" s="160" t="s">
        <v>133</v>
      </c>
      <c r="E19" s="161"/>
      <c r="F19" s="161"/>
      <c r="G19" s="161"/>
      <c r="H19" s="161"/>
      <c r="I19" s="37">
        <f t="shared" si="0"/>
        <v>752248.41000000015</v>
      </c>
      <c r="J19" s="165">
        <f t="shared" si="0"/>
        <v>1009002.33</v>
      </c>
      <c r="K19" s="165"/>
      <c r="L19" s="37">
        <f t="shared" si="1"/>
        <v>1097392.2</v>
      </c>
      <c r="M19" s="165">
        <f t="shared" si="1"/>
        <v>918153.11</v>
      </c>
      <c r="N19" s="169"/>
      <c r="O19" s="169"/>
      <c r="P19" s="148">
        <f>P20</f>
        <v>902865.31</v>
      </c>
      <c r="Q19" s="149"/>
      <c r="R19" s="149"/>
    </row>
    <row r="20" spans="2:18" x14ac:dyDescent="0.2">
      <c r="B20" s="38"/>
      <c r="C20" s="39" t="s">
        <v>132</v>
      </c>
      <c r="D20" s="162" t="s">
        <v>134</v>
      </c>
      <c r="E20" s="163"/>
      <c r="F20" s="163"/>
      <c r="G20" s="163"/>
      <c r="H20" s="163"/>
      <c r="I20" s="40">
        <f t="shared" si="0"/>
        <v>752248.41000000015</v>
      </c>
      <c r="J20" s="164">
        <f t="shared" si="0"/>
        <v>1009002.33</v>
      </c>
      <c r="K20" s="164"/>
      <c r="L20" s="40">
        <f t="shared" si="1"/>
        <v>1097392.2</v>
      </c>
      <c r="M20" s="164">
        <f t="shared" si="1"/>
        <v>918153.11</v>
      </c>
      <c r="N20" s="168"/>
      <c r="O20" s="168"/>
      <c r="P20" s="172">
        <f>P21</f>
        <v>902865.31</v>
      </c>
      <c r="Q20" s="173"/>
      <c r="R20" s="173"/>
    </row>
    <row r="21" spans="2:18" s="15" customFormat="1" ht="12.75" customHeight="1" x14ac:dyDescent="0.2">
      <c r="B21" s="41"/>
      <c r="C21" s="41" t="s">
        <v>135</v>
      </c>
      <c r="D21" s="120" t="s">
        <v>82</v>
      </c>
      <c r="E21" s="121"/>
      <c r="F21" s="121"/>
      <c r="G21" s="121"/>
      <c r="H21" s="121"/>
      <c r="I21" s="42">
        <f>I22+I30</f>
        <v>752248.41000000015</v>
      </c>
      <c r="J21" s="122">
        <v>1009002.33</v>
      </c>
      <c r="K21" s="121"/>
      <c r="L21" s="42">
        <v>1097392.2</v>
      </c>
      <c r="M21" s="122">
        <v>918153.11</v>
      </c>
      <c r="N21" s="121"/>
      <c r="O21" s="121"/>
      <c r="P21" s="122">
        <v>902865.31</v>
      </c>
      <c r="Q21" s="121"/>
      <c r="R21" s="121"/>
    </row>
    <row r="22" spans="2:18" s="15" customFormat="1" x14ac:dyDescent="0.2">
      <c r="B22" s="43"/>
      <c r="C22" s="43" t="s">
        <v>120</v>
      </c>
      <c r="D22" s="132" t="s">
        <v>119</v>
      </c>
      <c r="E22" s="133"/>
      <c r="F22" s="133"/>
      <c r="G22" s="133"/>
      <c r="H22" s="133"/>
      <c r="I22" s="44">
        <v>34384.229999999996</v>
      </c>
      <c r="J22" s="134">
        <v>34272.81</v>
      </c>
      <c r="K22" s="133"/>
      <c r="L22" s="44">
        <v>35272.81</v>
      </c>
      <c r="M22" s="134">
        <v>35272.81</v>
      </c>
      <c r="N22" s="133"/>
      <c r="O22" s="133"/>
      <c r="P22" s="134">
        <v>35272.81</v>
      </c>
      <c r="Q22" s="133"/>
      <c r="R22" s="133"/>
    </row>
    <row r="23" spans="2:18" s="15" customFormat="1" ht="22.5" x14ac:dyDescent="0.2">
      <c r="B23" s="45"/>
      <c r="C23" s="45" t="s">
        <v>118</v>
      </c>
      <c r="D23" s="135" t="s">
        <v>117</v>
      </c>
      <c r="E23" s="136"/>
      <c r="F23" s="136"/>
      <c r="G23" s="136"/>
      <c r="H23" s="136"/>
      <c r="I23" s="46">
        <v>34384.229999999996</v>
      </c>
      <c r="J23" s="137">
        <v>34272.81</v>
      </c>
      <c r="K23" s="136"/>
      <c r="L23" s="46">
        <v>35272.81</v>
      </c>
      <c r="M23" s="137">
        <v>35272.81</v>
      </c>
      <c r="N23" s="136"/>
      <c r="O23" s="136"/>
      <c r="P23" s="137">
        <v>35272.81</v>
      </c>
      <c r="Q23" s="136"/>
      <c r="R23" s="136"/>
    </row>
    <row r="24" spans="2:18" s="15" customFormat="1" x14ac:dyDescent="0.2">
      <c r="B24" s="51"/>
      <c r="C24" s="51" t="s">
        <v>50</v>
      </c>
      <c r="D24" s="51"/>
      <c r="E24" s="52"/>
      <c r="F24" s="52"/>
      <c r="G24" s="52"/>
      <c r="H24" s="52"/>
      <c r="I24" s="53"/>
      <c r="J24" s="53"/>
      <c r="K24" s="52"/>
      <c r="L24" s="53"/>
      <c r="M24" s="53"/>
      <c r="N24" s="52"/>
      <c r="O24" s="52"/>
      <c r="P24" s="53"/>
      <c r="Q24" s="52"/>
      <c r="R24" s="52"/>
    </row>
    <row r="25" spans="2:18" s="15" customFormat="1" x14ac:dyDescent="0.2">
      <c r="B25" s="47"/>
      <c r="C25" s="47" t="s">
        <v>52</v>
      </c>
      <c r="D25" s="129" t="s">
        <v>53</v>
      </c>
      <c r="E25" s="130"/>
      <c r="F25" s="130"/>
      <c r="G25" s="130"/>
      <c r="H25" s="130"/>
      <c r="I25" s="48">
        <v>34384.229999999996</v>
      </c>
      <c r="J25" s="131">
        <f>J26</f>
        <v>34272.81</v>
      </c>
      <c r="K25" s="131"/>
      <c r="L25" s="48">
        <v>35272.81</v>
      </c>
      <c r="M25" s="131">
        <v>35272.81</v>
      </c>
      <c r="N25" s="130"/>
      <c r="O25" s="130"/>
      <c r="P25" s="131">
        <v>35272.81</v>
      </c>
      <c r="Q25" s="130"/>
      <c r="R25" s="130"/>
    </row>
    <row r="26" spans="2:18" s="15" customFormat="1" x14ac:dyDescent="0.2">
      <c r="B26" s="49"/>
      <c r="C26" s="49" t="s">
        <v>58</v>
      </c>
      <c r="D26" s="138" t="s">
        <v>59</v>
      </c>
      <c r="E26" s="139"/>
      <c r="F26" s="139"/>
      <c r="G26" s="139"/>
      <c r="H26" s="139"/>
      <c r="I26" s="50">
        <v>34384.229999999996</v>
      </c>
      <c r="J26" s="140">
        <v>34272.81</v>
      </c>
      <c r="K26" s="140"/>
      <c r="L26" s="50">
        <v>35272.81</v>
      </c>
      <c r="M26" s="140">
        <v>35272.81</v>
      </c>
      <c r="N26" s="139"/>
      <c r="O26" s="139"/>
      <c r="P26" s="140">
        <v>35272.81</v>
      </c>
      <c r="Q26" s="139"/>
      <c r="R26" s="139"/>
    </row>
    <row r="27" spans="2:18" s="15" customFormat="1" x14ac:dyDescent="0.2">
      <c r="B27" s="19"/>
      <c r="C27" s="19" t="s">
        <v>3</v>
      </c>
      <c r="D27" s="117" t="s">
        <v>2</v>
      </c>
      <c r="E27" s="118"/>
      <c r="F27" s="118"/>
      <c r="G27" s="118"/>
      <c r="H27" s="118"/>
      <c r="I27" s="20">
        <v>34384.230000000003</v>
      </c>
      <c r="J27" s="119">
        <v>34272.81</v>
      </c>
      <c r="K27" s="119"/>
      <c r="L27" s="20">
        <v>35272.81</v>
      </c>
      <c r="M27" s="119">
        <v>35272.81</v>
      </c>
      <c r="N27" s="118"/>
      <c r="O27" s="118"/>
      <c r="P27" s="119">
        <v>35272.81</v>
      </c>
      <c r="Q27" s="118"/>
      <c r="R27" s="118"/>
    </row>
    <row r="28" spans="2:18" s="15" customFormat="1" x14ac:dyDescent="0.2">
      <c r="B28" s="19"/>
      <c r="C28" s="19" t="s">
        <v>28</v>
      </c>
      <c r="D28" s="117" t="s">
        <v>27</v>
      </c>
      <c r="E28" s="118"/>
      <c r="F28" s="118"/>
      <c r="G28" s="118"/>
      <c r="H28" s="118"/>
      <c r="I28" s="20">
        <v>33767.71</v>
      </c>
      <c r="J28" s="119">
        <v>33672.81</v>
      </c>
      <c r="K28" s="119"/>
      <c r="L28" s="20">
        <v>35272.81</v>
      </c>
      <c r="M28" s="119">
        <v>35272.81</v>
      </c>
      <c r="N28" s="118"/>
      <c r="O28" s="118"/>
      <c r="P28" s="119">
        <v>35272.81</v>
      </c>
      <c r="Q28" s="118"/>
      <c r="R28" s="118"/>
    </row>
    <row r="29" spans="2:18" s="15" customFormat="1" x14ac:dyDescent="0.2">
      <c r="B29" s="19"/>
      <c r="C29" s="19" t="s">
        <v>26</v>
      </c>
      <c r="D29" s="117" t="s">
        <v>25</v>
      </c>
      <c r="E29" s="118"/>
      <c r="F29" s="118"/>
      <c r="G29" s="118"/>
      <c r="H29" s="118"/>
      <c r="I29" s="20">
        <v>616.52</v>
      </c>
      <c r="J29" s="119">
        <v>600</v>
      </c>
      <c r="K29" s="118"/>
      <c r="L29" s="20">
        <v>0</v>
      </c>
      <c r="M29" s="119">
        <v>0</v>
      </c>
      <c r="N29" s="118"/>
      <c r="O29" s="118"/>
      <c r="P29" s="119">
        <v>0</v>
      </c>
      <c r="Q29" s="118"/>
      <c r="R29" s="118"/>
    </row>
    <row r="30" spans="2:18" s="15" customFormat="1" x14ac:dyDescent="0.2">
      <c r="B30" s="43"/>
      <c r="C30" s="43" t="s">
        <v>116</v>
      </c>
      <c r="D30" s="132" t="s">
        <v>115</v>
      </c>
      <c r="E30" s="133"/>
      <c r="F30" s="133"/>
      <c r="G30" s="133"/>
      <c r="H30" s="133"/>
      <c r="I30" s="44">
        <f>I31+I38+I79+I83+I88+I94+I100+I113+I129+I136</f>
        <v>717864.18000000017</v>
      </c>
      <c r="J30" s="134">
        <f>J31+J38+J79+J83+J88+J94+J113</f>
        <v>974729.52</v>
      </c>
      <c r="K30" s="133"/>
      <c r="L30" s="44">
        <v>1021192.36</v>
      </c>
      <c r="M30" s="134">
        <v>879309.12</v>
      </c>
      <c r="N30" s="133"/>
      <c r="O30" s="133"/>
      <c r="P30" s="134">
        <v>867592.5</v>
      </c>
      <c r="Q30" s="133"/>
      <c r="R30" s="133"/>
    </row>
    <row r="31" spans="2:18" s="15" customFormat="1" ht="22.5" x14ac:dyDescent="0.2">
      <c r="B31" s="45"/>
      <c r="C31" s="45" t="s">
        <v>114</v>
      </c>
      <c r="D31" s="135" t="s">
        <v>113</v>
      </c>
      <c r="E31" s="136"/>
      <c r="F31" s="136"/>
      <c r="G31" s="136"/>
      <c r="H31" s="136"/>
      <c r="I31" s="46">
        <v>1866.53</v>
      </c>
      <c r="J31" s="137">
        <v>3062.5</v>
      </c>
      <c r="K31" s="136"/>
      <c r="L31" s="46">
        <v>3362.5</v>
      </c>
      <c r="M31" s="137">
        <v>3362.5</v>
      </c>
      <c r="N31" s="136"/>
      <c r="O31" s="136"/>
      <c r="P31" s="137">
        <v>3362.5</v>
      </c>
      <c r="Q31" s="136"/>
      <c r="R31" s="136"/>
    </row>
    <row r="32" spans="2:18" s="15" customFormat="1" x14ac:dyDescent="0.2">
      <c r="B32" s="51"/>
      <c r="C32" s="51" t="s">
        <v>41</v>
      </c>
      <c r="D32" s="51"/>
      <c r="E32" s="52"/>
      <c r="F32" s="52"/>
      <c r="G32" s="52"/>
      <c r="H32" s="52"/>
      <c r="I32" s="53"/>
      <c r="J32" s="53"/>
      <c r="K32" s="52"/>
      <c r="L32" s="53"/>
      <c r="M32" s="53"/>
      <c r="N32" s="52"/>
      <c r="O32" s="52"/>
      <c r="P32" s="53"/>
      <c r="Q32" s="52"/>
      <c r="R32" s="52"/>
    </row>
    <row r="33" spans="2:18" s="15" customFormat="1" x14ac:dyDescent="0.2">
      <c r="B33" s="47"/>
      <c r="C33" s="47" t="s">
        <v>43</v>
      </c>
      <c r="D33" s="129" t="s">
        <v>42</v>
      </c>
      <c r="E33" s="130"/>
      <c r="F33" s="130"/>
      <c r="G33" s="130"/>
      <c r="H33" s="130"/>
      <c r="I33" s="48">
        <v>1866.53</v>
      </c>
      <c r="J33" s="131">
        <v>3062.5</v>
      </c>
      <c r="K33" s="130"/>
      <c r="L33" s="48">
        <v>3362.5</v>
      </c>
      <c r="M33" s="131">
        <v>3362.5</v>
      </c>
      <c r="N33" s="130"/>
      <c r="O33" s="130"/>
      <c r="P33" s="131">
        <v>3362.5</v>
      </c>
      <c r="Q33" s="130"/>
      <c r="R33" s="130"/>
    </row>
    <row r="34" spans="2:18" s="15" customFormat="1" x14ac:dyDescent="0.2">
      <c r="B34" s="19"/>
      <c r="C34" s="19" t="s">
        <v>3</v>
      </c>
      <c r="D34" s="117" t="s">
        <v>2</v>
      </c>
      <c r="E34" s="118"/>
      <c r="F34" s="118"/>
      <c r="G34" s="118"/>
      <c r="H34" s="118"/>
      <c r="I34" s="20">
        <v>1866.53</v>
      </c>
      <c r="J34" s="119">
        <v>3062.5</v>
      </c>
      <c r="K34" s="118"/>
      <c r="L34" s="20">
        <v>3362.5</v>
      </c>
      <c r="M34" s="119">
        <v>3362.5</v>
      </c>
      <c r="N34" s="118"/>
      <c r="O34" s="118"/>
      <c r="P34" s="119">
        <v>3362.5</v>
      </c>
      <c r="Q34" s="118"/>
      <c r="R34" s="118"/>
    </row>
    <row r="35" spans="2:18" s="15" customFormat="1" x14ac:dyDescent="0.2">
      <c r="B35" s="19"/>
      <c r="C35" s="19" t="s">
        <v>30</v>
      </c>
      <c r="D35" s="117" t="s">
        <v>29</v>
      </c>
      <c r="E35" s="118"/>
      <c r="F35" s="118"/>
      <c r="G35" s="118"/>
      <c r="H35" s="118"/>
      <c r="I35" s="20">
        <v>1583.73</v>
      </c>
      <c r="J35" s="119">
        <v>0</v>
      </c>
      <c r="K35" s="118"/>
      <c r="L35" s="20">
        <v>120</v>
      </c>
      <c r="M35" s="119">
        <v>120</v>
      </c>
      <c r="N35" s="118"/>
      <c r="O35" s="118"/>
      <c r="P35" s="119">
        <v>120</v>
      </c>
      <c r="Q35" s="118"/>
      <c r="R35" s="118"/>
    </row>
    <row r="36" spans="2:18" s="15" customFormat="1" x14ac:dyDescent="0.2">
      <c r="B36" s="19"/>
      <c r="C36" s="19" t="s">
        <v>28</v>
      </c>
      <c r="D36" s="117" t="s">
        <v>27</v>
      </c>
      <c r="E36" s="118"/>
      <c r="F36" s="118"/>
      <c r="G36" s="118"/>
      <c r="H36" s="118"/>
      <c r="I36" s="20">
        <v>282.8</v>
      </c>
      <c r="J36" s="119">
        <v>1212.5</v>
      </c>
      <c r="K36" s="118"/>
      <c r="L36" s="20">
        <v>2492.5</v>
      </c>
      <c r="M36" s="119">
        <v>2492.5</v>
      </c>
      <c r="N36" s="118"/>
      <c r="O36" s="118"/>
      <c r="P36" s="119">
        <v>2492.5</v>
      </c>
      <c r="Q36" s="118"/>
      <c r="R36" s="118"/>
    </row>
    <row r="37" spans="2:18" s="15" customFormat="1" x14ac:dyDescent="0.2">
      <c r="B37" s="19"/>
      <c r="C37" s="19" t="s">
        <v>24</v>
      </c>
      <c r="D37" s="117" t="s">
        <v>23</v>
      </c>
      <c r="E37" s="118"/>
      <c r="F37" s="118"/>
      <c r="G37" s="118"/>
      <c r="H37" s="118"/>
      <c r="I37" s="20">
        <v>0</v>
      </c>
      <c r="J37" s="119">
        <v>1850</v>
      </c>
      <c r="K37" s="118"/>
      <c r="L37" s="20">
        <v>750</v>
      </c>
      <c r="M37" s="119">
        <v>750</v>
      </c>
      <c r="N37" s="118"/>
      <c r="O37" s="118"/>
      <c r="P37" s="119">
        <v>750</v>
      </c>
      <c r="Q37" s="118"/>
      <c r="R37" s="118"/>
    </row>
    <row r="38" spans="2:18" s="15" customFormat="1" ht="22.5" x14ac:dyDescent="0.2">
      <c r="B38" s="45"/>
      <c r="C38" s="45" t="s">
        <v>112</v>
      </c>
      <c r="D38" s="135" t="s">
        <v>111</v>
      </c>
      <c r="E38" s="136"/>
      <c r="F38" s="136"/>
      <c r="G38" s="136"/>
      <c r="H38" s="136"/>
      <c r="I38" s="46">
        <f>I39+I47+I52+I61+I73</f>
        <v>676690.66</v>
      </c>
      <c r="J38" s="137">
        <v>931832.11</v>
      </c>
      <c r="K38" s="136"/>
      <c r="L38" s="46">
        <v>890027.03</v>
      </c>
      <c r="M38" s="137">
        <v>852671.18</v>
      </c>
      <c r="N38" s="136"/>
      <c r="O38" s="136"/>
      <c r="P38" s="137">
        <v>849100</v>
      </c>
      <c r="Q38" s="136"/>
      <c r="R38" s="136"/>
    </row>
    <row r="39" spans="2:18" s="15" customFormat="1" x14ac:dyDescent="0.2">
      <c r="B39" s="51"/>
      <c r="C39" s="51" t="s">
        <v>44</v>
      </c>
      <c r="D39" s="141" t="s">
        <v>45</v>
      </c>
      <c r="E39" s="142"/>
      <c r="F39" s="142"/>
      <c r="G39" s="142"/>
      <c r="H39" s="142"/>
      <c r="I39" s="53">
        <v>677.05</v>
      </c>
      <c r="J39" s="143">
        <f>J40</f>
        <v>2503.37</v>
      </c>
      <c r="K39" s="142"/>
      <c r="L39" s="53">
        <v>835700</v>
      </c>
      <c r="M39" s="143">
        <v>835700</v>
      </c>
      <c r="N39" s="142"/>
      <c r="O39" s="142"/>
      <c r="P39" s="143">
        <v>835700</v>
      </c>
      <c r="Q39" s="142"/>
      <c r="R39" s="142"/>
    </row>
    <row r="40" spans="2:18" s="15" customFormat="1" x14ac:dyDescent="0.2">
      <c r="B40" s="47"/>
      <c r="C40" s="47" t="s">
        <v>46</v>
      </c>
      <c r="D40" s="129" t="s">
        <v>45</v>
      </c>
      <c r="E40" s="130"/>
      <c r="F40" s="130"/>
      <c r="G40" s="130"/>
      <c r="H40" s="130"/>
      <c r="I40" s="48">
        <v>677.05</v>
      </c>
      <c r="J40" s="131">
        <v>2503.37</v>
      </c>
      <c r="K40" s="130"/>
      <c r="L40" s="48">
        <v>1200</v>
      </c>
      <c r="M40" s="131">
        <v>1200</v>
      </c>
      <c r="N40" s="130"/>
      <c r="O40" s="130"/>
      <c r="P40" s="131">
        <v>1200</v>
      </c>
      <c r="Q40" s="130"/>
      <c r="R40" s="130"/>
    </row>
    <row r="41" spans="2:18" s="15" customFormat="1" x14ac:dyDescent="0.2">
      <c r="B41" s="19"/>
      <c r="C41" s="19" t="s">
        <v>3</v>
      </c>
      <c r="D41" s="117" t="s">
        <v>2</v>
      </c>
      <c r="E41" s="118"/>
      <c r="F41" s="118"/>
      <c r="G41" s="118"/>
      <c r="H41" s="118"/>
      <c r="I41" s="20">
        <v>660.28</v>
      </c>
      <c r="J41" s="119">
        <v>2503.37</v>
      </c>
      <c r="K41" s="118"/>
      <c r="L41" s="20">
        <v>1200</v>
      </c>
      <c r="M41" s="119">
        <v>1200</v>
      </c>
      <c r="N41" s="118"/>
      <c r="O41" s="118"/>
      <c r="P41" s="119">
        <v>1200</v>
      </c>
      <c r="Q41" s="118"/>
      <c r="R41" s="118"/>
    </row>
    <row r="42" spans="2:18" s="15" customFormat="1" x14ac:dyDescent="0.2">
      <c r="B42" s="19"/>
      <c r="C42" s="19" t="s">
        <v>28</v>
      </c>
      <c r="D42" s="117" t="s">
        <v>27</v>
      </c>
      <c r="E42" s="118"/>
      <c r="F42" s="118"/>
      <c r="G42" s="118"/>
      <c r="H42" s="118"/>
      <c r="I42" s="20">
        <v>644.17999999999995</v>
      </c>
      <c r="J42" s="119">
        <v>2503.37</v>
      </c>
      <c r="K42" s="118"/>
      <c r="L42" s="20">
        <v>1200</v>
      </c>
      <c r="M42" s="119">
        <v>1200</v>
      </c>
      <c r="N42" s="118"/>
      <c r="O42" s="118"/>
      <c r="P42" s="119">
        <v>1200</v>
      </c>
      <c r="Q42" s="118"/>
      <c r="R42" s="118"/>
    </row>
    <row r="43" spans="2:18" s="15" customFormat="1" x14ac:dyDescent="0.2">
      <c r="B43" s="19"/>
      <c r="C43" s="19" t="s">
        <v>26</v>
      </c>
      <c r="D43" s="117" t="s">
        <v>25</v>
      </c>
      <c r="E43" s="118"/>
      <c r="F43" s="118"/>
      <c r="G43" s="118"/>
      <c r="H43" s="118"/>
      <c r="I43" s="20">
        <v>0.21</v>
      </c>
      <c r="J43" s="119">
        <v>0</v>
      </c>
      <c r="K43" s="118"/>
      <c r="L43" s="20">
        <v>0</v>
      </c>
      <c r="M43" s="119">
        <v>0</v>
      </c>
      <c r="N43" s="118"/>
      <c r="O43" s="118"/>
      <c r="P43" s="119">
        <v>0</v>
      </c>
      <c r="Q43" s="118"/>
      <c r="R43" s="118"/>
    </row>
    <row r="44" spans="2:18" s="15" customFormat="1" x14ac:dyDescent="0.2">
      <c r="B44" s="19"/>
      <c r="C44" s="19" t="s">
        <v>22</v>
      </c>
      <c r="D44" s="117" t="s">
        <v>21</v>
      </c>
      <c r="E44" s="118"/>
      <c r="F44" s="118"/>
      <c r="G44" s="118"/>
      <c r="H44" s="118"/>
      <c r="I44" s="20">
        <v>15.89</v>
      </c>
      <c r="J44" s="119">
        <v>0</v>
      </c>
      <c r="K44" s="118"/>
      <c r="L44" s="20">
        <v>0</v>
      </c>
      <c r="M44" s="119">
        <v>0</v>
      </c>
      <c r="N44" s="118"/>
      <c r="O44" s="118"/>
      <c r="P44" s="119">
        <v>0</v>
      </c>
      <c r="Q44" s="118"/>
      <c r="R44" s="118"/>
    </row>
    <row r="45" spans="2:18" s="15" customFormat="1" x14ac:dyDescent="0.2">
      <c r="B45" s="19"/>
      <c r="C45" s="19" t="s">
        <v>1</v>
      </c>
      <c r="D45" s="117" t="s">
        <v>0</v>
      </c>
      <c r="E45" s="118"/>
      <c r="F45" s="118"/>
      <c r="G45" s="118"/>
      <c r="H45" s="118"/>
      <c r="I45" s="20">
        <v>16.77</v>
      </c>
      <c r="J45" s="119">
        <v>0</v>
      </c>
      <c r="K45" s="118"/>
      <c r="L45" s="20">
        <v>0</v>
      </c>
      <c r="M45" s="119">
        <v>0</v>
      </c>
      <c r="N45" s="118"/>
      <c r="O45" s="118"/>
      <c r="P45" s="119">
        <v>0</v>
      </c>
      <c r="Q45" s="118"/>
      <c r="R45" s="118"/>
    </row>
    <row r="46" spans="2:18" s="15" customFormat="1" x14ac:dyDescent="0.2">
      <c r="B46" s="19"/>
      <c r="C46" s="19" t="s">
        <v>20</v>
      </c>
      <c r="D46" s="117" t="s">
        <v>19</v>
      </c>
      <c r="E46" s="118"/>
      <c r="F46" s="118"/>
      <c r="G46" s="118"/>
      <c r="H46" s="118"/>
      <c r="I46" s="20">
        <v>16.77</v>
      </c>
      <c r="J46" s="119">
        <v>0</v>
      </c>
      <c r="K46" s="118"/>
      <c r="L46" s="20">
        <v>0</v>
      </c>
      <c r="M46" s="119">
        <v>0</v>
      </c>
      <c r="N46" s="118"/>
      <c r="O46" s="118"/>
      <c r="P46" s="119">
        <v>0</v>
      </c>
      <c r="Q46" s="118"/>
      <c r="R46" s="118"/>
    </row>
    <row r="47" spans="2:18" s="15" customFormat="1" ht="12.75" customHeight="1" x14ac:dyDescent="0.2">
      <c r="B47" s="51"/>
      <c r="C47" s="51" t="s">
        <v>47</v>
      </c>
      <c r="D47" s="141" t="s">
        <v>48</v>
      </c>
      <c r="E47" s="142"/>
      <c r="F47" s="142"/>
      <c r="G47" s="142"/>
      <c r="H47" s="142"/>
      <c r="I47" s="53">
        <f>I48</f>
        <v>10110.76</v>
      </c>
      <c r="J47" s="143">
        <f>J48</f>
        <v>7949.91</v>
      </c>
      <c r="K47" s="142"/>
      <c r="L47" s="53">
        <v>835700</v>
      </c>
      <c r="M47" s="143">
        <v>835700</v>
      </c>
      <c r="N47" s="142"/>
      <c r="O47" s="142"/>
      <c r="P47" s="143">
        <v>835700</v>
      </c>
      <c r="Q47" s="142"/>
      <c r="R47" s="142"/>
    </row>
    <row r="48" spans="2:18" s="15" customFormat="1" x14ac:dyDescent="0.2">
      <c r="B48" s="47"/>
      <c r="C48" s="47" t="s">
        <v>49</v>
      </c>
      <c r="D48" s="129" t="s">
        <v>48</v>
      </c>
      <c r="E48" s="130"/>
      <c r="F48" s="130"/>
      <c r="G48" s="130"/>
      <c r="H48" s="130"/>
      <c r="I48" s="48">
        <f>I49</f>
        <v>10110.76</v>
      </c>
      <c r="J48" s="131">
        <v>7949.91</v>
      </c>
      <c r="K48" s="130"/>
      <c r="L48" s="48">
        <v>4200</v>
      </c>
      <c r="M48" s="131">
        <v>4200</v>
      </c>
      <c r="N48" s="130"/>
      <c r="O48" s="130"/>
      <c r="P48" s="131">
        <v>4200</v>
      </c>
      <c r="Q48" s="130"/>
      <c r="R48" s="130"/>
    </row>
    <row r="49" spans="2:18" s="15" customFormat="1" x14ac:dyDescent="0.2">
      <c r="B49" s="19"/>
      <c r="C49" s="19" t="s">
        <v>3</v>
      </c>
      <c r="D49" s="117" t="s">
        <v>2</v>
      </c>
      <c r="E49" s="118"/>
      <c r="F49" s="118"/>
      <c r="G49" s="118"/>
      <c r="H49" s="118"/>
      <c r="I49" s="20">
        <f>I50</f>
        <v>10110.76</v>
      </c>
      <c r="J49" s="119">
        <v>7949.91</v>
      </c>
      <c r="K49" s="118"/>
      <c r="L49" s="20">
        <v>4200</v>
      </c>
      <c r="M49" s="119">
        <v>4200</v>
      </c>
      <c r="N49" s="118"/>
      <c r="O49" s="118"/>
      <c r="P49" s="119">
        <v>4200</v>
      </c>
      <c r="Q49" s="118"/>
      <c r="R49" s="118"/>
    </row>
    <row r="50" spans="2:18" s="15" customFormat="1" x14ac:dyDescent="0.2">
      <c r="B50" s="19"/>
      <c r="C50" s="19" t="s">
        <v>28</v>
      </c>
      <c r="D50" s="117" t="s">
        <v>27</v>
      </c>
      <c r="E50" s="118"/>
      <c r="F50" s="118"/>
      <c r="G50" s="118"/>
      <c r="H50" s="118"/>
      <c r="I50" s="20">
        <v>10110.76</v>
      </c>
      <c r="J50" s="119">
        <v>7949.91</v>
      </c>
      <c r="K50" s="118"/>
      <c r="L50" s="20">
        <v>4200</v>
      </c>
      <c r="M50" s="119">
        <v>4200</v>
      </c>
      <c r="N50" s="118"/>
      <c r="O50" s="118"/>
      <c r="P50" s="119">
        <v>4200</v>
      </c>
      <c r="Q50" s="118"/>
      <c r="R50" s="118"/>
    </row>
    <row r="51" spans="2:18" s="15" customFormat="1" x14ac:dyDescent="0.2">
      <c r="B51" s="19"/>
      <c r="C51" s="19" t="s">
        <v>24</v>
      </c>
      <c r="D51" s="117" t="s">
        <v>23</v>
      </c>
      <c r="E51" s="118"/>
      <c r="F51" s="118"/>
      <c r="G51" s="118"/>
      <c r="H51" s="118"/>
      <c r="I51" s="20">
        <v>0</v>
      </c>
      <c r="J51" s="119">
        <v>0</v>
      </c>
      <c r="K51" s="118"/>
      <c r="L51" s="20">
        <v>0</v>
      </c>
      <c r="M51" s="119">
        <v>0</v>
      </c>
      <c r="N51" s="118"/>
      <c r="O51" s="118"/>
      <c r="P51" s="119">
        <v>0</v>
      </c>
      <c r="Q51" s="118"/>
      <c r="R51" s="118"/>
    </row>
    <row r="52" spans="2:18" s="15" customFormat="1" x14ac:dyDescent="0.2">
      <c r="B52" s="47"/>
      <c r="C52" s="47" t="s">
        <v>52</v>
      </c>
      <c r="D52" s="129" t="s">
        <v>53</v>
      </c>
      <c r="E52" s="130"/>
      <c r="F52" s="130"/>
      <c r="G52" s="130"/>
      <c r="H52" s="130"/>
      <c r="I52" s="48">
        <v>655453.26</v>
      </c>
      <c r="J52" s="131">
        <f>J53</f>
        <v>824200</v>
      </c>
      <c r="K52" s="130"/>
      <c r="L52" s="48">
        <v>835700</v>
      </c>
      <c r="M52" s="131">
        <v>835700</v>
      </c>
      <c r="N52" s="130"/>
      <c r="O52" s="130"/>
      <c r="P52" s="131">
        <v>835700</v>
      </c>
      <c r="Q52" s="130"/>
      <c r="R52" s="130"/>
    </row>
    <row r="53" spans="2:18" s="15" customFormat="1" x14ac:dyDescent="0.2">
      <c r="B53" s="49"/>
      <c r="C53" s="49" t="s">
        <v>54</v>
      </c>
      <c r="D53" s="138" t="s">
        <v>55</v>
      </c>
      <c r="E53" s="139"/>
      <c r="F53" s="139"/>
      <c r="G53" s="139"/>
      <c r="H53" s="139"/>
      <c r="I53" s="50">
        <v>655453.26</v>
      </c>
      <c r="J53" s="140">
        <v>824200</v>
      </c>
      <c r="K53" s="139"/>
      <c r="L53" s="50">
        <v>835700</v>
      </c>
      <c r="M53" s="140">
        <v>835700</v>
      </c>
      <c r="N53" s="139"/>
      <c r="O53" s="139"/>
      <c r="P53" s="140">
        <v>835700</v>
      </c>
      <c r="Q53" s="139"/>
      <c r="R53" s="139"/>
    </row>
    <row r="54" spans="2:18" s="15" customFormat="1" x14ac:dyDescent="0.2">
      <c r="B54" s="19"/>
      <c r="C54" s="19" t="s">
        <v>3</v>
      </c>
      <c r="D54" s="117" t="s">
        <v>2</v>
      </c>
      <c r="E54" s="118"/>
      <c r="F54" s="118"/>
      <c r="G54" s="118"/>
      <c r="H54" s="118"/>
      <c r="I54" s="20">
        <v>648501.55000000005</v>
      </c>
      <c r="J54" s="119">
        <v>814200</v>
      </c>
      <c r="K54" s="118"/>
      <c r="L54" s="20">
        <v>825700</v>
      </c>
      <c r="M54" s="119">
        <v>825700</v>
      </c>
      <c r="N54" s="118"/>
      <c r="O54" s="118"/>
      <c r="P54" s="119">
        <v>825700</v>
      </c>
      <c r="Q54" s="118"/>
      <c r="R54" s="118"/>
    </row>
    <row r="55" spans="2:18" s="15" customFormat="1" x14ac:dyDescent="0.2">
      <c r="B55" s="19"/>
      <c r="C55" s="19" t="s">
        <v>30</v>
      </c>
      <c r="D55" s="117" t="s">
        <v>29</v>
      </c>
      <c r="E55" s="118"/>
      <c r="F55" s="118"/>
      <c r="G55" s="118"/>
      <c r="H55" s="118"/>
      <c r="I55" s="20">
        <v>599153.61</v>
      </c>
      <c r="J55" s="119">
        <v>766200</v>
      </c>
      <c r="K55" s="118"/>
      <c r="L55" s="20">
        <v>775700</v>
      </c>
      <c r="M55" s="119">
        <v>775700</v>
      </c>
      <c r="N55" s="118"/>
      <c r="O55" s="118"/>
      <c r="P55" s="119">
        <v>775700</v>
      </c>
      <c r="Q55" s="118"/>
      <c r="R55" s="118"/>
    </row>
    <row r="56" spans="2:18" s="15" customFormat="1" x14ac:dyDescent="0.2">
      <c r="B56" s="19"/>
      <c r="C56" s="19" t="s">
        <v>28</v>
      </c>
      <c r="D56" s="117" t="s">
        <v>27</v>
      </c>
      <c r="E56" s="118"/>
      <c r="F56" s="118"/>
      <c r="G56" s="118"/>
      <c r="H56" s="118"/>
      <c r="I56" s="20">
        <v>48998.57</v>
      </c>
      <c r="J56" s="119">
        <v>48000</v>
      </c>
      <c r="K56" s="118"/>
      <c r="L56" s="20">
        <v>50000</v>
      </c>
      <c r="M56" s="119">
        <v>50000</v>
      </c>
      <c r="N56" s="118"/>
      <c r="O56" s="118"/>
      <c r="P56" s="119">
        <v>50000</v>
      </c>
      <c r="Q56" s="118"/>
      <c r="R56" s="118"/>
    </row>
    <row r="57" spans="2:18" s="15" customFormat="1" x14ac:dyDescent="0.2">
      <c r="B57" s="19"/>
      <c r="C57" s="19" t="s">
        <v>24</v>
      </c>
      <c r="D57" s="117" t="s">
        <v>23</v>
      </c>
      <c r="E57" s="118"/>
      <c r="F57" s="118"/>
      <c r="G57" s="118"/>
      <c r="H57" s="118"/>
      <c r="I57" s="20">
        <v>74.87</v>
      </c>
      <c r="J57" s="119">
        <v>0</v>
      </c>
      <c r="K57" s="118"/>
      <c r="L57" s="20">
        <v>0</v>
      </c>
      <c r="M57" s="119">
        <v>0</v>
      </c>
      <c r="N57" s="118"/>
      <c r="O57" s="118"/>
      <c r="P57" s="119">
        <v>0</v>
      </c>
      <c r="Q57" s="118"/>
      <c r="R57" s="118"/>
    </row>
    <row r="58" spans="2:18" s="15" customFormat="1" x14ac:dyDescent="0.2">
      <c r="B58" s="19"/>
      <c r="C58" s="19" t="s">
        <v>22</v>
      </c>
      <c r="D58" s="117" t="s">
        <v>21</v>
      </c>
      <c r="E58" s="118"/>
      <c r="F58" s="118"/>
      <c r="G58" s="118"/>
      <c r="H58" s="118"/>
      <c r="I58" s="20">
        <v>274.5</v>
      </c>
      <c r="J58" s="119">
        <v>0</v>
      </c>
      <c r="K58" s="118"/>
      <c r="L58" s="20">
        <v>0</v>
      </c>
      <c r="M58" s="119">
        <v>0</v>
      </c>
      <c r="N58" s="118"/>
      <c r="O58" s="118"/>
      <c r="P58" s="119">
        <v>0</v>
      </c>
      <c r="Q58" s="118"/>
      <c r="R58" s="118"/>
    </row>
    <row r="59" spans="2:18" s="15" customFormat="1" x14ac:dyDescent="0.2">
      <c r="B59" s="19"/>
      <c r="C59" s="19" t="s">
        <v>1</v>
      </c>
      <c r="D59" s="117" t="s">
        <v>0</v>
      </c>
      <c r="E59" s="118"/>
      <c r="F59" s="118"/>
      <c r="G59" s="118"/>
      <c r="H59" s="118"/>
      <c r="I59" s="20">
        <v>6951.71</v>
      </c>
      <c r="J59" s="119">
        <v>10000</v>
      </c>
      <c r="K59" s="118"/>
      <c r="L59" s="20">
        <v>10000</v>
      </c>
      <c r="M59" s="119">
        <v>10000</v>
      </c>
      <c r="N59" s="118"/>
      <c r="O59" s="118"/>
      <c r="P59" s="119">
        <v>10000</v>
      </c>
      <c r="Q59" s="118"/>
      <c r="R59" s="118"/>
    </row>
    <row r="60" spans="2:18" s="15" customFormat="1" x14ac:dyDescent="0.2">
      <c r="B60" s="19"/>
      <c r="C60" s="19" t="s">
        <v>20</v>
      </c>
      <c r="D60" s="117" t="s">
        <v>19</v>
      </c>
      <c r="E60" s="118"/>
      <c r="F60" s="118"/>
      <c r="G60" s="118"/>
      <c r="H60" s="118"/>
      <c r="I60" s="20">
        <v>6951.71</v>
      </c>
      <c r="J60" s="119">
        <v>10000</v>
      </c>
      <c r="K60" s="118"/>
      <c r="L60" s="20">
        <v>10000</v>
      </c>
      <c r="M60" s="119">
        <v>10000</v>
      </c>
      <c r="N60" s="118"/>
      <c r="O60" s="118"/>
      <c r="P60" s="119">
        <v>10000</v>
      </c>
      <c r="Q60" s="118"/>
      <c r="R60" s="118"/>
    </row>
    <row r="61" spans="2:18" s="15" customFormat="1" x14ac:dyDescent="0.2">
      <c r="B61" s="47"/>
      <c r="C61" s="47" t="s">
        <v>60</v>
      </c>
      <c r="D61" s="129" t="s">
        <v>62</v>
      </c>
      <c r="E61" s="130"/>
      <c r="F61" s="130"/>
      <c r="G61" s="130"/>
      <c r="H61" s="130"/>
      <c r="I61" s="48">
        <v>10372.59</v>
      </c>
      <c r="J61" s="131">
        <f>J62</f>
        <v>8000</v>
      </c>
      <c r="K61" s="130"/>
      <c r="L61" s="48">
        <v>8000</v>
      </c>
      <c r="M61" s="131">
        <v>8000</v>
      </c>
      <c r="N61" s="130"/>
      <c r="O61" s="130"/>
      <c r="P61" s="131">
        <v>8000</v>
      </c>
      <c r="Q61" s="130"/>
      <c r="R61" s="130"/>
    </row>
    <row r="62" spans="2:18" s="15" customFormat="1" x14ac:dyDescent="0.2">
      <c r="B62" s="49"/>
      <c r="C62" s="49" t="s">
        <v>63</v>
      </c>
      <c r="D62" s="138" t="s">
        <v>64</v>
      </c>
      <c r="E62" s="139"/>
      <c r="F62" s="139"/>
      <c r="G62" s="139"/>
      <c r="H62" s="139"/>
      <c r="I62" s="50">
        <v>10372.59</v>
      </c>
      <c r="J62" s="140">
        <v>8000</v>
      </c>
      <c r="K62" s="139"/>
      <c r="L62" s="50">
        <v>8000</v>
      </c>
      <c r="M62" s="140">
        <v>8000</v>
      </c>
      <c r="N62" s="139"/>
      <c r="O62" s="139"/>
      <c r="P62" s="140">
        <v>8000</v>
      </c>
      <c r="Q62" s="139"/>
      <c r="R62" s="139"/>
    </row>
    <row r="63" spans="2:18" s="15" customFormat="1" x14ac:dyDescent="0.2">
      <c r="B63" s="19"/>
      <c r="C63" s="19" t="s">
        <v>3</v>
      </c>
      <c r="D63" s="117" t="s">
        <v>2</v>
      </c>
      <c r="E63" s="118"/>
      <c r="F63" s="118"/>
      <c r="G63" s="118"/>
      <c r="H63" s="118"/>
      <c r="I63" s="20">
        <v>8060.48</v>
      </c>
      <c r="J63" s="119">
        <v>4000</v>
      </c>
      <c r="K63" s="118"/>
      <c r="L63" s="20">
        <v>5000</v>
      </c>
      <c r="M63" s="119">
        <v>5000</v>
      </c>
      <c r="N63" s="118"/>
      <c r="O63" s="118"/>
      <c r="P63" s="119">
        <v>5000</v>
      </c>
      <c r="Q63" s="118"/>
      <c r="R63" s="118"/>
    </row>
    <row r="64" spans="2:18" s="15" customFormat="1" x14ac:dyDescent="0.2">
      <c r="B64" s="19"/>
      <c r="C64" s="19" t="s">
        <v>30</v>
      </c>
      <c r="D64" s="117" t="s">
        <v>29</v>
      </c>
      <c r="E64" s="118"/>
      <c r="F64" s="118"/>
      <c r="G64" s="118"/>
      <c r="H64" s="118"/>
      <c r="I64" s="20">
        <v>2330.59</v>
      </c>
      <c r="J64" s="119">
        <v>0</v>
      </c>
      <c r="K64" s="118"/>
      <c r="L64" s="20">
        <v>0</v>
      </c>
      <c r="M64" s="119">
        <v>0</v>
      </c>
      <c r="N64" s="118"/>
      <c r="O64" s="118"/>
      <c r="P64" s="119">
        <v>0</v>
      </c>
      <c r="Q64" s="118"/>
      <c r="R64" s="118"/>
    </row>
    <row r="65" spans="2:18" s="15" customFormat="1" x14ac:dyDescent="0.2">
      <c r="B65" s="19"/>
      <c r="C65" s="19" t="s">
        <v>28</v>
      </c>
      <c r="D65" s="117" t="s">
        <v>27</v>
      </c>
      <c r="E65" s="118"/>
      <c r="F65" s="118"/>
      <c r="G65" s="118"/>
      <c r="H65" s="118"/>
      <c r="I65" s="20">
        <v>5729.8899999999994</v>
      </c>
      <c r="J65" s="119">
        <v>4000</v>
      </c>
      <c r="K65" s="118"/>
      <c r="L65" s="20">
        <v>5000</v>
      </c>
      <c r="M65" s="119">
        <v>5000</v>
      </c>
      <c r="N65" s="118"/>
      <c r="O65" s="118"/>
      <c r="P65" s="119">
        <v>5000</v>
      </c>
      <c r="Q65" s="118"/>
      <c r="R65" s="118"/>
    </row>
    <row r="66" spans="2:18" s="15" customFormat="1" x14ac:dyDescent="0.2">
      <c r="B66" s="19"/>
      <c r="C66" s="19" t="s">
        <v>1</v>
      </c>
      <c r="D66" s="117" t="s">
        <v>0</v>
      </c>
      <c r="E66" s="118"/>
      <c r="F66" s="118"/>
      <c r="G66" s="118"/>
      <c r="H66" s="118"/>
      <c r="I66" s="20">
        <v>2312.11</v>
      </c>
      <c r="J66" s="119">
        <v>4000</v>
      </c>
      <c r="K66" s="118"/>
      <c r="L66" s="20">
        <v>3000</v>
      </c>
      <c r="M66" s="119">
        <v>3000</v>
      </c>
      <c r="N66" s="118"/>
      <c r="O66" s="118"/>
      <c r="P66" s="119">
        <v>3000</v>
      </c>
      <c r="Q66" s="118"/>
      <c r="R66" s="118"/>
    </row>
    <row r="67" spans="2:18" s="15" customFormat="1" x14ac:dyDescent="0.2">
      <c r="B67" s="19"/>
      <c r="C67" s="19" t="s">
        <v>20</v>
      </c>
      <c r="D67" s="117" t="s">
        <v>19</v>
      </c>
      <c r="E67" s="118"/>
      <c r="F67" s="118"/>
      <c r="G67" s="118"/>
      <c r="H67" s="118"/>
      <c r="I67" s="20">
        <v>2312.11</v>
      </c>
      <c r="J67" s="119">
        <v>4000</v>
      </c>
      <c r="K67" s="118"/>
      <c r="L67" s="20">
        <v>3000</v>
      </c>
      <c r="M67" s="119">
        <v>3000</v>
      </c>
      <c r="N67" s="118"/>
      <c r="O67" s="118"/>
      <c r="P67" s="119">
        <v>3000</v>
      </c>
      <c r="Q67" s="118"/>
      <c r="R67" s="118"/>
    </row>
    <row r="68" spans="2:18" s="15" customFormat="1" x14ac:dyDescent="0.2">
      <c r="B68" s="47"/>
      <c r="C68" s="47" t="s">
        <v>70</v>
      </c>
      <c r="D68" s="129" t="s">
        <v>71</v>
      </c>
      <c r="E68" s="130"/>
      <c r="F68" s="130"/>
      <c r="G68" s="130"/>
      <c r="H68" s="130"/>
      <c r="I68" s="48">
        <v>0</v>
      </c>
      <c r="J68" s="131">
        <v>89000</v>
      </c>
      <c r="K68" s="130"/>
      <c r="L68" s="48">
        <f>L69</f>
        <v>40927.03</v>
      </c>
      <c r="M68" s="131">
        <f>M69</f>
        <v>3571.18</v>
      </c>
      <c r="N68" s="130"/>
      <c r="O68" s="130"/>
      <c r="P68" s="131">
        <v>0</v>
      </c>
      <c r="Q68" s="130"/>
      <c r="R68" s="130"/>
    </row>
    <row r="69" spans="2:18" s="15" customFormat="1" x14ac:dyDescent="0.2">
      <c r="B69" s="47"/>
      <c r="C69" s="47" t="s">
        <v>70</v>
      </c>
      <c r="D69" s="129" t="s">
        <v>72</v>
      </c>
      <c r="E69" s="130"/>
      <c r="F69" s="130"/>
      <c r="G69" s="130"/>
      <c r="H69" s="130"/>
      <c r="I69" s="48">
        <v>0</v>
      </c>
      <c r="J69" s="131">
        <v>89000</v>
      </c>
      <c r="K69" s="130"/>
      <c r="L69" s="48">
        <v>40927.03</v>
      </c>
      <c r="M69" s="131">
        <v>3571.18</v>
      </c>
      <c r="N69" s="130"/>
      <c r="O69" s="130"/>
      <c r="P69" s="131">
        <v>0</v>
      </c>
      <c r="Q69" s="130"/>
      <c r="R69" s="130"/>
    </row>
    <row r="70" spans="2:18" s="15" customFormat="1" x14ac:dyDescent="0.2">
      <c r="B70" s="49"/>
      <c r="C70" s="49" t="s">
        <v>75</v>
      </c>
      <c r="D70" s="138" t="s">
        <v>76</v>
      </c>
      <c r="E70" s="139"/>
      <c r="F70" s="139"/>
      <c r="G70" s="139"/>
      <c r="H70" s="139"/>
      <c r="I70" s="50">
        <v>0</v>
      </c>
      <c r="J70" s="140">
        <v>89000</v>
      </c>
      <c r="K70" s="139"/>
      <c r="L70" s="50">
        <v>40927.03</v>
      </c>
      <c r="M70" s="140">
        <v>3571.18</v>
      </c>
      <c r="N70" s="139"/>
      <c r="O70" s="139"/>
      <c r="P70" s="140">
        <v>0</v>
      </c>
      <c r="Q70" s="139"/>
      <c r="R70" s="139"/>
    </row>
    <row r="71" spans="2:18" s="15" customFormat="1" x14ac:dyDescent="0.2">
      <c r="B71" s="19"/>
      <c r="C71" s="19" t="s">
        <v>1</v>
      </c>
      <c r="D71" s="117" t="s">
        <v>0</v>
      </c>
      <c r="E71" s="118"/>
      <c r="F71" s="118"/>
      <c r="G71" s="118"/>
      <c r="H71" s="118"/>
      <c r="I71" s="20">
        <v>0</v>
      </c>
      <c r="J71" s="119">
        <v>89000</v>
      </c>
      <c r="K71" s="118"/>
      <c r="L71" s="20">
        <v>40927.03</v>
      </c>
      <c r="M71" s="119">
        <v>3571.18</v>
      </c>
      <c r="N71" s="118"/>
      <c r="O71" s="118"/>
      <c r="P71" s="119">
        <v>0</v>
      </c>
      <c r="Q71" s="118"/>
      <c r="R71" s="118"/>
    </row>
    <row r="72" spans="2:18" s="15" customFormat="1" x14ac:dyDescent="0.2">
      <c r="B72" s="19"/>
      <c r="C72" s="19" t="s">
        <v>20</v>
      </c>
      <c r="D72" s="117" t="s">
        <v>19</v>
      </c>
      <c r="E72" s="118"/>
      <c r="F72" s="118"/>
      <c r="G72" s="118"/>
      <c r="H72" s="118"/>
      <c r="I72" s="20">
        <v>0</v>
      </c>
      <c r="J72" s="119">
        <v>89000</v>
      </c>
      <c r="K72" s="118"/>
      <c r="L72" s="20">
        <v>40927.03</v>
      </c>
      <c r="M72" s="119">
        <v>3571.18</v>
      </c>
      <c r="N72" s="118"/>
      <c r="O72" s="118"/>
      <c r="P72" s="119">
        <v>0</v>
      </c>
      <c r="Q72" s="118"/>
      <c r="R72" s="118"/>
    </row>
    <row r="73" spans="2:18" s="15" customFormat="1" x14ac:dyDescent="0.2">
      <c r="B73" s="47"/>
      <c r="C73" s="47" t="s">
        <v>80</v>
      </c>
      <c r="D73" s="129" t="s">
        <v>78</v>
      </c>
      <c r="E73" s="130"/>
      <c r="F73" s="130"/>
      <c r="G73" s="130"/>
      <c r="H73" s="130"/>
      <c r="I73" s="48">
        <v>77</v>
      </c>
      <c r="J73" s="131">
        <v>178.83</v>
      </c>
      <c r="K73" s="130"/>
      <c r="L73" s="48">
        <v>0</v>
      </c>
      <c r="M73" s="131">
        <v>0</v>
      </c>
      <c r="N73" s="130"/>
      <c r="O73" s="130"/>
      <c r="P73" s="131">
        <v>0</v>
      </c>
      <c r="Q73" s="130"/>
      <c r="R73" s="130"/>
    </row>
    <row r="74" spans="2:18" s="15" customFormat="1" x14ac:dyDescent="0.2">
      <c r="B74" s="49"/>
      <c r="C74" s="49" t="s">
        <v>80</v>
      </c>
      <c r="D74" s="138" t="s">
        <v>79</v>
      </c>
      <c r="E74" s="139"/>
      <c r="F74" s="139"/>
      <c r="G74" s="139"/>
      <c r="H74" s="139"/>
      <c r="I74" s="50">
        <v>77</v>
      </c>
      <c r="J74" s="140">
        <v>178.83</v>
      </c>
      <c r="K74" s="139"/>
      <c r="L74" s="50">
        <v>0</v>
      </c>
      <c r="M74" s="140">
        <v>0</v>
      </c>
      <c r="N74" s="139"/>
      <c r="O74" s="139"/>
      <c r="P74" s="140">
        <v>0</v>
      </c>
      <c r="Q74" s="139"/>
      <c r="R74" s="139"/>
    </row>
    <row r="75" spans="2:18" s="15" customFormat="1" x14ac:dyDescent="0.2">
      <c r="B75" s="19"/>
      <c r="C75" s="19" t="s">
        <v>3</v>
      </c>
      <c r="D75" s="117" t="s">
        <v>2</v>
      </c>
      <c r="E75" s="118"/>
      <c r="F75" s="118"/>
      <c r="G75" s="118"/>
      <c r="H75" s="118"/>
      <c r="I75" s="20">
        <v>6.5</v>
      </c>
      <c r="J75" s="119">
        <v>178.83</v>
      </c>
      <c r="K75" s="118"/>
      <c r="L75" s="20">
        <v>0</v>
      </c>
      <c r="M75" s="119">
        <v>0</v>
      </c>
      <c r="N75" s="118"/>
      <c r="O75" s="118"/>
      <c r="P75" s="119">
        <v>0</v>
      </c>
      <c r="Q75" s="118"/>
      <c r="R75" s="118"/>
    </row>
    <row r="76" spans="2:18" s="15" customFormat="1" x14ac:dyDescent="0.2">
      <c r="B76" s="19"/>
      <c r="C76" s="19" t="s">
        <v>28</v>
      </c>
      <c r="D76" s="117" t="s">
        <v>27</v>
      </c>
      <c r="E76" s="118"/>
      <c r="F76" s="118"/>
      <c r="G76" s="118"/>
      <c r="H76" s="118"/>
      <c r="I76" s="20">
        <v>6.5</v>
      </c>
      <c r="J76" s="119">
        <v>178.83</v>
      </c>
      <c r="K76" s="118"/>
      <c r="L76" s="20">
        <v>0</v>
      </c>
      <c r="M76" s="119">
        <v>0</v>
      </c>
      <c r="N76" s="118"/>
      <c r="O76" s="118"/>
      <c r="P76" s="119">
        <v>0</v>
      </c>
      <c r="Q76" s="118"/>
      <c r="R76" s="118"/>
    </row>
    <row r="77" spans="2:18" s="15" customFormat="1" x14ac:dyDescent="0.2">
      <c r="B77" s="19"/>
      <c r="C77" s="19" t="s">
        <v>1</v>
      </c>
      <c r="D77" s="117" t="s">
        <v>0</v>
      </c>
      <c r="E77" s="118"/>
      <c r="F77" s="118"/>
      <c r="G77" s="118"/>
      <c r="H77" s="118"/>
      <c r="I77" s="20">
        <v>70.5</v>
      </c>
      <c r="J77" s="119">
        <v>0</v>
      </c>
      <c r="K77" s="118"/>
      <c r="L77" s="20">
        <v>0</v>
      </c>
      <c r="M77" s="119">
        <v>0</v>
      </c>
      <c r="N77" s="118"/>
      <c r="O77" s="118"/>
      <c r="P77" s="119">
        <v>0</v>
      </c>
      <c r="Q77" s="118"/>
      <c r="R77" s="118"/>
    </row>
    <row r="78" spans="2:18" s="15" customFormat="1" x14ac:dyDescent="0.2">
      <c r="B78" s="19"/>
      <c r="C78" s="19" t="s">
        <v>20</v>
      </c>
      <c r="D78" s="117" t="s">
        <v>19</v>
      </c>
      <c r="E78" s="118"/>
      <c r="F78" s="118"/>
      <c r="G78" s="118"/>
      <c r="H78" s="118"/>
      <c r="I78" s="20">
        <v>70.5</v>
      </c>
      <c r="J78" s="119">
        <v>0</v>
      </c>
      <c r="K78" s="118"/>
      <c r="L78" s="20">
        <v>0</v>
      </c>
      <c r="M78" s="119">
        <v>0</v>
      </c>
      <c r="N78" s="118"/>
      <c r="O78" s="118"/>
      <c r="P78" s="119">
        <v>0</v>
      </c>
      <c r="Q78" s="118"/>
      <c r="R78" s="118"/>
    </row>
    <row r="79" spans="2:18" s="15" customFormat="1" ht="22.5" x14ac:dyDescent="0.2">
      <c r="B79" s="45"/>
      <c r="C79" s="45" t="s">
        <v>110</v>
      </c>
      <c r="D79" s="135" t="s">
        <v>109</v>
      </c>
      <c r="E79" s="136"/>
      <c r="F79" s="136"/>
      <c r="G79" s="136"/>
      <c r="H79" s="136"/>
      <c r="I79" s="46">
        <v>517.53</v>
      </c>
      <c r="J79" s="137">
        <v>700</v>
      </c>
      <c r="K79" s="136"/>
      <c r="L79" s="46">
        <v>700</v>
      </c>
      <c r="M79" s="137">
        <v>700</v>
      </c>
      <c r="N79" s="136"/>
      <c r="O79" s="136"/>
      <c r="P79" s="137">
        <v>700</v>
      </c>
      <c r="Q79" s="136"/>
      <c r="R79" s="136"/>
    </row>
    <row r="80" spans="2:18" s="15" customFormat="1" ht="14.25" customHeight="1" x14ac:dyDescent="0.2">
      <c r="B80" s="47"/>
      <c r="C80" s="47" t="s">
        <v>43</v>
      </c>
      <c r="D80" s="129" t="s">
        <v>42</v>
      </c>
      <c r="E80" s="130"/>
      <c r="F80" s="130"/>
      <c r="G80" s="130"/>
      <c r="H80" s="130"/>
      <c r="I80" s="48">
        <v>517.53</v>
      </c>
      <c r="J80" s="131">
        <v>700</v>
      </c>
      <c r="K80" s="130"/>
      <c r="L80" s="48">
        <v>700</v>
      </c>
      <c r="M80" s="131">
        <v>700</v>
      </c>
      <c r="N80" s="130"/>
      <c r="O80" s="130"/>
      <c r="P80" s="131">
        <v>700</v>
      </c>
      <c r="Q80" s="130"/>
      <c r="R80" s="130"/>
    </row>
    <row r="81" spans="2:18" s="15" customFormat="1" x14ac:dyDescent="0.2">
      <c r="B81" s="19"/>
      <c r="C81" s="19" t="s">
        <v>3</v>
      </c>
      <c r="D81" s="117" t="s">
        <v>2</v>
      </c>
      <c r="E81" s="118"/>
      <c r="F81" s="118"/>
      <c r="G81" s="118"/>
      <c r="H81" s="118"/>
      <c r="I81" s="20">
        <v>517.53</v>
      </c>
      <c r="J81" s="119">
        <v>700</v>
      </c>
      <c r="K81" s="118"/>
      <c r="L81" s="20">
        <v>700</v>
      </c>
      <c r="M81" s="119">
        <v>700</v>
      </c>
      <c r="N81" s="118"/>
      <c r="O81" s="118"/>
      <c r="P81" s="119">
        <v>700</v>
      </c>
      <c r="Q81" s="118"/>
      <c r="R81" s="118"/>
    </row>
    <row r="82" spans="2:18" s="15" customFormat="1" x14ac:dyDescent="0.2">
      <c r="B82" s="19"/>
      <c r="C82" s="19" t="s">
        <v>28</v>
      </c>
      <c r="D82" s="117" t="s">
        <v>27</v>
      </c>
      <c r="E82" s="118"/>
      <c r="F82" s="118"/>
      <c r="G82" s="118"/>
      <c r="H82" s="118"/>
      <c r="I82" s="20">
        <v>517.53</v>
      </c>
      <c r="J82" s="119">
        <v>700</v>
      </c>
      <c r="K82" s="118"/>
      <c r="L82" s="20">
        <v>700</v>
      </c>
      <c r="M82" s="119">
        <v>700</v>
      </c>
      <c r="N82" s="118"/>
      <c r="O82" s="118"/>
      <c r="P82" s="119">
        <v>700</v>
      </c>
      <c r="Q82" s="118"/>
      <c r="R82" s="118"/>
    </row>
    <row r="83" spans="2:18" s="15" customFormat="1" ht="22.5" x14ac:dyDescent="0.2">
      <c r="B83" s="45"/>
      <c r="C83" s="45" t="s">
        <v>108</v>
      </c>
      <c r="D83" s="135" t="s">
        <v>107</v>
      </c>
      <c r="E83" s="136"/>
      <c r="F83" s="136"/>
      <c r="G83" s="136"/>
      <c r="H83" s="136"/>
      <c r="I83" s="46">
        <v>0</v>
      </c>
      <c r="J83" s="137">
        <v>0</v>
      </c>
      <c r="K83" s="136"/>
      <c r="L83" s="46">
        <v>110</v>
      </c>
      <c r="M83" s="137">
        <v>110</v>
      </c>
      <c r="N83" s="136"/>
      <c r="O83" s="136"/>
      <c r="P83" s="137">
        <v>110</v>
      </c>
      <c r="Q83" s="136"/>
      <c r="R83" s="136"/>
    </row>
    <row r="84" spans="2:18" s="15" customFormat="1" x14ac:dyDescent="0.2">
      <c r="B84" s="47"/>
      <c r="C84" s="47" t="s">
        <v>43</v>
      </c>
      <c r="D84" s="129" t="s">
        <v>42</v>
      </c>
      <c r="E84" s="130"/>
      <c r="F84" s="130"/>
      <c r="G84" s="130"/>
      <c r="H84" s="130"/>
      <c r="I84" s="48">
        <v>0</v>
      </c>
      <c r="J84" s="131">
        <v>0</v>
      </c>
      <c r="K84" s="130"/>
      <c r="L84" s="48">
        <v>110</v>
      </c>
      <c r="M84" s="131">
        <v>110</v>
      </c>
      <c r="N84" s="130"/>
      <c r="O84" s="130"/>
      <c r="P84" s="131">
        <v>110</v>
      </c>
      <c r="Q84" s="130"/>
      <c r="R84" s="130"/>
    </row>
    <row r="85" spans="2:18" s="15" customFormat="1" x14ac:dyDescent="0.2">
      <c r="B85" s="19"/>
      <c r="C85" s="19" t="s">
        <v>3</v>
      </c>
      <c r="D85" s="117" t="s">
        <v>2</v>
      </c>
      <c r="E85" s="118"/>
      <c r="F85" s="118"/>
      <c r="G85" s="118"/>
      <c r="H85" s="118"/>
      <c r="I85" s="20">
        <v>0</v>
      </c>
      <c r="J85" s="119">
        <v>0</v>
      </c>
      <c r="K85" s="118"/>
      <c r="L85" s="20">
        <v>110</v>
      </c>
      <c r="M85" s="119">
        <v>110</v>
      </c>
      <c r="N85" s="118"/>
      <c r="O85" s="118"/>
      <c r="P85" s="119">
        <v>110</v>
      </c>
      <c r="Q85" s="118"/>
      <c r="R85" s="118"/>
    </row>
    <row r="86" spans="2:18" s="15" customFormat="1" x14ac:dyDescent="0.2">
      <c r="B86" s="19"/>
      <c r="C86" s="19" t="s">
        <v>30</v>
      </c>
      <c r="D86" s="117" t="s">
        <v>29</v>
      </c>
      <c r="E86" s="118"/>
      <c r="F86" s="118"/>
      <c r="G86" s="118"/>
      <c r="H86" s="118"/>
      <c r="I86" s="20">
        <v>0</v>
      </c>
      <c r="J86" s="119">
        <v>0</v>
      </c>
      <c r="K86" s="118"/>
      <c r="L86" s="20">
        <v>50</v>
      </c>
      <c r="M86" s="119">
        <v>50</v>
      </c>
      <c r="N86" s="118"/>
      <c r="O86" s="118"/>
      <c r="P86" s="119">
        <v>50</v>
      </c>
      <c r="Q86" s="118"/>
      <c r="R86" s="118"/>
    </row>
    <row r="87" spans="2:18" s="15" customFormat="1" x14ac:dyDescent="0.2">
      <c r="B87" s="19"/>
      <c r="C87" s="19" t="s">
        <v>28</v>
      </c>
      <c r="D87" s="117" t="s">
        <v>27</v>
      </c>
      <c r="E87" s="118"/>
      <c r="F87" s="118"/>
      <c r="G87" s="118"/>
      <c r="H87" s="118"/>
      <c r="I87" s="20">
        <v>0</v>
      </c>
      <c r="J87" s="119">
        <v>0</v>
      </c>
      <c r="K87" s="118"/>
      <c r="L87" s="20">
        <v>60</v>
      </c>
      <c r="M87" s="119">
        <v>60</v>
      </c>
      <c r="N87" s="118"/>
      <c r="O87" s="118"/>
      <c r="P87" s="119">
        <v>60</v>
      </c>
      <c r="Q87" s="118"/>
      <c r="R87" s="118"/>
    </row>
    <row r="88" spans="2:18" s="15" customFormat="1" ht="22.5" x14ac:dyDescent="0.2">
      <c r="B88" s="45"/>
      <c r="C88" s="45" t="s">
        <v>106</v>
      </c>
      <c r="D88" s="135" t="s">
        <v>105</v>
      </c>
      <c r="E88" s="136"/>
      <c r="F88" s="136"/>
      <c r="G88" s="136"/>
      <c r="H88" s="136"/>
      <c r="I88" s="46">
        <v>28500</v>
      </c>
      <c r="J88" s="137">
        <v>0</v>
      </c>
      <c r="K88" s="136"/>
      <c r="L88" s="46">
        <v>100000</v>
      </c>
      <c r="M88" s="137">
        <v>0</v>
      </c>
      <c r="N88" s="136"/>
      <c r="O88" s="136"/>
      <c r="P88" s="137">
        <v>0</v>
      </c>
      <c r="Q88" s="136"/>
      <c r="R88" s="136"/>
    </row>
    <row r="89" spans="2:18" s="15" customFormat="1" x14ac:dyDescent="0.2">
      <c r="B89" s="47"/>
      <c r="C89" s="47" t="s">
        <v>43</v>
      </c>
      <c r="D89" s="129" t="s">
        <v>42</v>
      </c>
      <c r="E89" s="130"/>
      <c r="F89" s="130"/>
      <c r="G89" s="130"/>
      <c r="H89" s="130"/>
      <c r="I89" s="48">
        <v>28500</v>
      </c>
      <c r="J89" s="131">
        <v>0</v>
      </c>
      <c r="K89" s="130"/>
      <c r="L89" s="48">
        <v>100000</v>
      </c>
      <c r="M89" s="131">
        <v>0</v>
      </c>
      <c r="N89" s="130"/>
      <c r="O89" s="130"/>
      <c r="P89" s="131">
        <v>0</v>
      </c>
      <c r="Q89" s="130"/>
      <c r="R89" s="130"/>
    </row>
    <row r="90" spans="2:18" s="15" customFormat="1" x14ac:dyDescent="0.2">
      <c r="B90" s="19"/>
      <c r="C90" s="19" t="s">
        <v>3</v>
      </c>
      <c r="D90" s="117" t="s">
        <v>2</v>
      </c>
      <c r="E90" s="118"/>
      <c r="F90" s="118"/>
      <c r="G90" s="118"/>
      <c r="H90" s="118"/>
      <c r="I90" s="20">
        <v>28500</v>
      </c>
      <c r="J90" s="119">
        <v>0</v>
      </c>
      <c r="K90" s="118"/>
      <c r="L90" s="20">
        <v>0</v>
      </c>
      <c r="M90" s="119">
        <v>0</v>
      </c>
      <c r="N90" s="118"/>
      <c r="O90" s="118"/>
      <c r="P90" s="119">
        <v>0</v>
      </c>
      <c r="Q90" s="118"/>
      <c r="R90" s="118"/>
    </row>
    <row r="91" spans="2:18" s="15" customFormat="1" x14ac:dyDescent="0.2">
      <c r="B91" s="19"/>
      <c r="C91" s="19" t="s">
        <v>28</v>
      </c>
      <c r="D91" s="117" t="s">
        <v>27</v>
      </c>
      <c r="E91" s="118"/>
      <c r="F91" s="118"/>
      <c r="G91" s="118"/>
      <c r="H91" s="118"/>
      <c r="I91" s="20">
        <v>28500</v>
      </c>
      <c r="J91" s="119">
        <v>0</v>
      </c>
      <c r="K91" s="118"/>
      <c r="L91" s="20">
        <v>0</v>
      </c>
      <c r="M91" s="119">
        <v>0</v>
      </c>
      <c r="N91" s="118"/>
      <c r="O91" s="118"/>
      <c r="P91" s="119">
        <v>0</v>
      </c>
      <c r="Q91" s="118"/>
      <c r="R91" s="118"/>
    </row>
    <row r="92" spans="2:18" s="15" customFormat="1" x14ac:dyDescent="0.2">
      <c r="B92" s="19"/>
      <c r="C92" s="19" t="s">
        <v>1</v>
      </c>
      <c r="D92" s="117" t="s">
        <v>0</v>
      </c>
      <c r="E92" s="118"/>
      <c r="F92" s="118"/>
      <c r="G92" s="118"/>
      <c r="H92" s="118"/>
      <c r="I92" s="20">
        <v>0</v>
      </c>
      <c r="J92" s="119">
        <v>0</v>
      </c>
      <c r="K92" s="118"/>
      <c r="L92" s="20">
        <v>100000</v>
      </c>
      <c r="M92" s="119">
        <v>0</v>
      </c>
      <c r="N92" s="118"/>
      <c r="O92" s="118"/>
      <c r="P92" s="119">
        <v>0</v>
      </c>
      <c r="Q92" s="118"/>
      <c r="R92" s="118"/>
    </row>
    <row r="93" spans="2:18" s="15" customFormat="1" ht="12.75" customHeight="1" x14ac:dyDescent="0.2">
      <c r="B93" s="19"/>
      <c r="C93" s="19" t="s">
        <v>18</v>
      </c>
      <c r="D93" s="117" t="s">
        <v>17</v>
      </c>
      <c r="E93" s="118"/>
      <c r="F93" s="118"/>
      <c r="G93" s="118"/>
      <c r="H93" s="118"/>
      <c r="I93" s="20">
        <v>0</v>
      </c>
      <c r="J93" s="119">
        <v>0</v>
      </c>
      <c r="K93" s="118"/>
      <c r="L93" s="20">
        <v>100000</v>
      </c>
      <c r="M93" s="119">
        <v>0</v>
      </c>
      <c r="N93" s="118"/>
      <c r="O93" s="118"/>
      <c r="P93" s="119">
        <v>0</v>
      </c>
      <c r="Q93" s="118"/>
      <c r="R93" s="118"/>
    </row>
    <row r="94" spans="2:18" s="15" customFormat="1" ht="22.5" x14ac:dyDescent="0.2">
      <c r="B94" s="45"/>
      <c r="C94" s="45" t="s">
        <v>104</v>
      </c>
      <c r="D94" s="135" t="s">
        <v>103</v>
      </c>
      <c r="E94" s="136"/>
      <c r="F94" s="136"/>
      <c r="G94" s="136"/>
      <c r="H94" s="136"/>
      <c r="I94" s="46">
        <v>1256.0899999999999</v>
      </c>
      <c r="J94" s="137">
        <v>13750</v>
      </c>
      <c r="K94" s="136"/>
      <c r="L94" s="46">
        <v>13750</v>
      </c>
      <c r="M94" s="137">
        <v>13750</v>
      </c>
      <c r="N94" s="136"/>
      <c r="O94" s="136"/>
      <c r="P94" s="137">
        <v>13750</v>
      </c>
      <c r="Q94" s="136"/>
      <c r="R94" s="136"/>
    </row>
    <row r="95" spans="2:18" s="15" customFormat="1" x14ac:dyDescent="0.2">
      <c r="B95" s="47"/>
      <c r="C95" s="47" t="s">
        <v>43</v>
      </c>
      <c r="D95" s="129" t="s">
        <v>42</v>
      </c>
      <c r="E95" s="130"/>
      <c r="F95" s="130"/>
      <c r="G95" s="130"/>
      <c r="H95" s="130"/>
      <c r="I95" s="48">
        <v>1256.0899999999999</v>
      </c>
      <c r="J95" s="131">
        <v>13750</v>
      </c>
      <c r="K95" s="130"/>
      <c r="L95" s="48">
        <v>13750</v>
      </c>
      <c r="M95" s="131">
        <v>13750</v>
      </c>
      <c r="N95" s="130"/>
      <c r="O95" s="130"/>
      <c r="P95" s="131">
        <v>13750</v>
      </c>
      <c r="Q95" s="130"/>
      <c r="R95" s="130"/>
    </row>
    <row r="96" spans="2:18" s="15" customFormat="1" x14ac:dyDescent="0.2">
      <c r="B96" s="19"/>
      <c r="C96" s="19" t="s">
        <v>3</v>
      </c>
      <c r="D96" s="117" t="s">
        <v>2</v>
      </c>
      <c r="E96" s="118"/>
      <c r="F96" s="118"/>
      <c r="G96" s="118"/>
      <c r="H96" s="118"/>
      <c r="I96" s="20">
        <v>1256.0899999999999</v>
      </c>
      <c r="J96" s="119">
        <v>10250</v>
      </c>
      <c r="K96" s="118"/>
      <c r="L96" s="20">
        <v>10250</v>
      </c>
      <c r="M96" s="119">
        <v>10250</v>
      </c>
      <c r="N96" s="118"/>
      <c r="O96" s="118"/>
      <c r="P96" s="119">
        <v>10250</v>
      </c>
      <c r="Q96" s="118"/>
      <c r="R96" s="118"/>
    </row>
    <row r="97" spans="2:18" s="15" customFormat="1" x14ac:dyDescent="0.2">
      <c r="B97" s="19"/>
      <c r="C97" s="19" t="s">
        <v>28</v>
      </c>
      <c r="D97" s="117" t="s">
        <v>27</v>
      </c>
      <c r="E97" s="118"/>
      <c r="F97" s="118"/>
      <c r="G97" s="118"/>
      <c r="H97" s="118"/>
      <c r="I97" s="20">
        <v>1256.0899999999999</v>
      </c>
      <c r="J97" s="119">
        <v>10250</v>
      </c>
      <c r="K97" s="118"/>
      <c r="L97" s="20">
        <v>10250</v>
      </c>
      <c r="M97" s="119">
        <v>10250</v>
      </c>
      <c r="N97" s="118"/>
      <c r="O97" s="118"/>
      <c r="P97" s="119">
        <v>10250</v>
      </c>
      <c r="Q97" s="118"/>
      <c r="R97" s="118"/>
    </row>
    <row r="98" spans="2:18" s="15" customFormat="1" x14ac:dyDescent="0.2">
      <c r="B98" s="19"/>
      <c r="C98" s="19" t="s">
        <v>1</v>
      </c>
      <c r="D98" s="117" t="s">
        <v>0</v>
      </c>
      <c r="E98" s="118"/>
      <c r="F98" s="118"/>
      <c r="G98" s="118"/>
      <c r="H98" s="118"/>
      <c r="I98" s="20">
        <v>0</v>
      </c>
      <c r="J98" s="119">
        <v>3500</v>
      </c>
      <c r="K98" s="118"/>
      <c r="L98" s="20">
        <v>3500</v>
      </c>
      <c r="M98" s="119">
        <v>3500</v>
      </c>
      <c r="N98" s="118"/>
      <c r="O98" s="118"/>
      <c r="P98" s="119">
        <v>3500</v>
      </c>
      <c r="Q98" s="118"/>
      <c r="R98" s="118"/>
    </row>
    <row r="99" spans="2:18" s="15" customFormat="1" x14ac:dyDescent="0.2">
      <c r="B99" s="19"/>
      <c r="C99" s="19" t="s">
        <v>20</v>
      </c>
      <c r="D99" s="117" t="s">
        <v>19</v>
      </c>
      <c r="E99" s="118"/>
      <c r="F99" s="118"/>
      <c r="G99" s="118"/>
      <c r="H99" s="118"/>
      <c r="I99" s="20">
        <v>0</v>
      </c>
      <c r="J99" s="119">
        <v>3500</v>
      </c>
      <c r="K99" s="118"/>
      <c r="L99" s="20">
        <v>3500</v>
      </c>
      <c r="M99" s="119">
        <v>3500</v>
      </c>
      <c r="N99" s="118"/>
      <c r="O99" s="118"/>
      <c r="P99" s="119">
        <v>3500</v>
      </c>
      <c r="Q99" s="118"/>
      <c r="R99" s="118"/>
    </row>
    <row r="100" spans="2:18" s="15" customFormat="1" ht="22.5" x14ac:dyDescent="0.2">
      <c r="B100" s="45"/>
      <c r="C100" s="45" t="s">
        <v>102</v>
      </c>
      <c r="D100" s="135" t="s">
        <v>101</v>
      </c>
      <c r="E100" s="136"/>
      <c r="F100" s="136"/>
      <c r="G100" s="136"/>
      <c r="H100" s="136"/>
      <c r="I100" s="46">
        <v>4532.3100000000004</v>
      </c>
      <c r="J100" s="137">
        <v>0</v>
      </c>
      <c r="K100" s="136"/>
      <c r="L100" s="46">
        <v>0</v>
      </c>
      <c r="M100" s="137">
        <v>0</v>
      </c>
      <c r="N100" s="136"/>
      <c r="O100" s="136"/>
      <c r="P100" s="137">
        <v>0</v>
      </c>
      <c r="Q100" s="136"/>
      <c r="R100" s="136"/>
    </row>
    <row r="101" spans="2:18" s="15" customFormat="1" x14ac:dyDescent="0.2">
      <c r="B101" s="47"/>
      <c r="C101" s="47" t="s">
        <v>43</v>
      </c>
      <c r="D101" s="129" t="s">
        <v>42</v>
      </c>
      <c r="E101" s="130"/>
      <c r="F101" s="130"/>
      <c r="G101" s="130"/>
      <c r="H101" s="130"/>
      <c r="I101" s="48">
        <v>228.89</v>
      </c>
      <c r="J101" s="131">
        <v>0</v>
      </c>
      <c r="K101" s="130"/>
      <c r="L101" s="48">
        <v>0</v>
      </c>
      <c r="M101" s="131">
        <v>0</v>
      </c>
      <c r="N101" s="130"/>
      <c r="O101" s="130"/>
      <c r="P101" s="131">
        <v>0</v>
      </c>
      <c r="Q101" s="130"/>
      <c r="R101" s="130"/>
    </row>
    <row r="102" spans="2:18" s="15" customFormat="1" x14ac:dyDescent="0.2">
      <c r="B102" s="19"/>
      <c r="C102" s="19" t="s">
        <v>3</v>
      </c>
      <c r="D102" s="117" t="s">
        <v>2</v>
      </c>
      <c r="E102" s="118"/>
      <c r="F102" s="118"/>
      <c r="G102" s="118"/>
      <c r="H102" s="118"/>
      <c r="I102" s="20">
        <v>228.89</v>
      </c>
      <c r="J102" s="119">
        <v>0</v>
      </c>
      <c r="K102" s="118"/>
      <c r="L102" s="20">
        <v>0</v>
      </c>
      <c r="M102" s="119">
        <v>0</v>
      </c>
      <c r="N102" s="118"/>
      <c r="O102" s="118"/>
      <c r="P102" s="119">
        <v>0</v>
      </c>
      <c r="Q102" s="118"/>
      <c r="R102" s="118"/>
    </row>
    <row r="103" spans="2:18" s="15" customFormat="1" x14ac:dyDescent="0.2">
      <c r="B103" s="19"/>
      <c r="C103" s="19" t="s">
        <v>30</v>
      </c>
      <c r="D103" s="117" t="s">
        <v>29</v>
      </c>
      <c r="E103" s="118"/>
      <c r="F103" s="118"/>
      <c r="G103" s="118"/>
      <c r="H103" s="118"/>
      <c r="I103" s="20">
        <v>214.77</v>
      </c>
      <c r="J103" s="119">
        <v>0</v>
      </c>
      <c r="K103" s="118"/>
      <c r="L103" s="20">
        <v>0</v>
      </c>
      <c r="M103" s="119">
        <v>0</v>
      </c>
      <c r="N103" s="118"/>
      <c r="O103" s="118"/>
      <c r="P103" s="119">
        <v>0</v>
      </c>
      <c r="Q103" s="118"/>
      <c r="R103" s="118"/>
    </row>
    <row r="104" spans="2:18" s="15" customFormat="1" x14ac:dyDescent="0.2">
      <c r="B104" s="19"/>
      <c r="C104" s="19" t="s">
        <v>28</v>
      </c>
      <c r="D104" s="117" t="s">
        <v>27</v>
      </c>
      <c r="E104" s="118"/>
      <c r="F104" s="118"/>
      <c r="G104" s="118"/>
      <c r="H104" s="118"/>
      <c r="I104" s="20">
        <v>14.12</v>
      </c>
      <c r="J104" s="119">
        <v>0</v>
      </c>
      <c r="K104" s="118"/>
      <c r="L104" s="20">
        <v>0</v>
      </c>
      <c r="M104" s="119">
        <v>0</v>
      </c>
      <c r="N104" s="118"/>
      <c r="O104" s="118"/>
      <c r="P104" s="119">
        <v>0</v>
      </c>
      <c r="Q104" s="118"/>
      <c r="R104" s="118"/>
    </row>
    <row r="105" spans="2:18" s="15" customFormat="1" x14ac:dyDescent="0.2">
      <c r="B105" s="47"/>
      <c r="C105" s="47" t="s">
        <v>56</v>
      </c>
      <c r="D105" s="129" t="s">
        <v>57</v>
      </c>
      <c r="E105" s="130"/>
      <c r="F105" s="130"/>
      <c r="G105" s="130"/>
      <c r="H105" s="130"/>
      <c r="I105" s="48">
        <f>I106</f>
        <v>645.52</v>
      </c>
      <c r="J105" s="131">
        <v>0</v>
      </c>
      <c r="K105" s="130"/>
      <c r="L105" s="48">
        <v>0</v>
      </c>
      <c r="M105" s="131">
        <v>0</v>
      </c>
      <c r="N105" s="130"/>
      <c r="O105" s="130"/>
      <c r="P105" s="131">
        <v>0</v>
      </c>
      <c r="Q105" s="130"/>
      <c r="R105" s="130"/>
    </row>
    <row r="106" spans="2:18" s="15" customFormat="1" x14ac:dyDescent="0.2">
      <c r="B106" s="19"/>
      <c r="C106" s="19" t="s">
        <v>3</v>
      </c>
      <c r="D106" s="117" t="s">
        <v>2</v>
      </c>
      <c r="E106" s="118"/>
      <c r="F106" s="118"/>
      <c r="G106" s="118"/>
      <c r="H106" s="118"/>
      <c r="I106" s="20">
        <f>I107+I108</f>
        <v>645.52</v>
      </c>
      <c r="J106" s="119">
        <v>0</v>
      </c>
      <c r="K106" s="118"/>
      <c r="L106" s="20">
        <v>0</v>
      </c>
      <c r="M106" s="119">
        <v>0</v>
      </c>
      <c r="N106" s="118"/>
      <c r="O106" s="118"/>
      <c r="P106" s="119">
        <v>0</v>
      </c>
      <c r="Q106" s="118"/>
      <c r="R106" s="118"/>
    </row>
    <row r="107" spans="2:18" s="15" customFormat="1" x14ac:dyDescent="0.2">
      <c r="B107" s="19"/>
      <c r="C107" s="19" t="s">
        <v>30</v>
      </c>
      <c r="D107" s="117" t="s">
        <v>29</v>
      </c>
      <c r="E107" s="118"/>
      <c r="F107" s="118"/>
      <c r="G107" s="118"/>
      <c r="H107" s="118"/>
      <c r="I107" s="20">
        <v>605.72</v>
      </c>
      <c r="J107" s="119">
        <v>0</v>
      </c>
      <c r="K107" s="118"/>
      <c r="L107" s="20">
        <v>0</v>
      </c>
      <c r="M107" s="119">
        <v>0</v>
      </c>
      <c r="N107" s="118"/>
      <c r="O107" s="118"/>
      <c r="P107" s="119">
        <v>0</v>
      </c>
      <c r="Q107" s="118"/>
      <c r="R107" s="118"/>
    </row>
    <row r="108" spans="2:18" s="15" customFormat="1" x14ac:dyDescent="0.2">
      <c r="B108" s="19"/>
      <c r="C108" s="19" t="s">
        <v>28</v>
      </c>
      <c r="D108" s="117" t="s">
        <v>27</v>
      </c>
      <c r="E108" s="118"/>
      <c r="F108" s="118"/>
      <c r="G108" s="118"/>
      <c r="H108" s="118"/>
      <c r="I108" s="20">
        <v>39.799999999999997</v>
      </c>
      <c r="J108" s="119">
        <v>0</v>
      </c>
      <c r="K108" s="118"/>
      <c r="L108" s="20">
        <v>0</v>
      </c>
      <c r="M108" s="119">
        <v>0</v>
      </c>
      <c r="N108" s="118"/>
      <c r="O108" s="118"/>
      <c r="P108" s="119">
        <v>0</v>
      </c>
      <c r="Q108" s="118"/>
      <c r="R108" s="118"/>
    </row>
    <row r="109" spans="2:18" s="15" customFormat="1" x14ac:dyDescent="0.2">
      <c r="B109" s="47"/>
      <c r="C109" s="47" t="s">
        <v>68</v>
      </c>
      <c r="D109" s="129" t="s">
        <v>69</v>
      </c>
      <c r="E109" s="130"/>
      <c r="F109" s="130"/>
      <c r="G109" s="130"/>
      <c r="H109" s="130"/>
      <c r="I109" s="48">
        <f>I110</f>
        <v>3657.9</v>
      </c>
      <c r="J109" s="131">
        <v>0</v>
      </c>
      <c r="K109" s="130"/>
      <c r="L109" s="48">
        <v>0</v>
      </c>
      <c r="M109" s="131">
        <v>0</v>
      </c>
      <c r="N109" s="130"/>
      <c r="O109" s="130"/>
      <c r="P109" s="131">
        <v>0</v>
      </c>
      <c r="Q109" s="130"/>
      <c r="R109" s="130"/>
    </row>
    <row r="110" spans="2:18" s="15" customFormat="1" x14ac:dyDescent="0.2">
      <c r="B110" s="19"/>
      <c r="C110" s="19" t="s">
        <v>3</v>
      </c>
      <c r="D110" s="117" t="s">
        <v>2</v>
      </c>
      <c r="E110" s="118"/>
      <c r="F110" s="118"/>
      <c r="G110" s="118"/>
      <c r="H110" s="118"/>
      <c r="I110" s="20">
        <f>I111+I112</f>
        <v>3657.9</v>
      </c>
      <c r="J110" s="119">
        <v>0</v>
      </c>
      <c r="K110" s="118"/>
      <c r="L110" s="20">
        <v>0</v>
      </c>
      <c r="M110" s="119">
        <v>0</v>
      </c>
      <c r="N110" s="118"/>
      <c r="O110" s="118"/>
      <c r="P110" s="119">
        <v>0</v>
      </c>
      <c r="Q110" s="118"/>
      <c r="R110" s="118"/>
    </row>
    <row r="111" spans="2:18" s="15" customFormat="1" x14ac:dyDescent="0.2">
      <c r="B111" s="19"/>
      <c r="C111" s="19" t="s">
        <v>30</v>
      </c>
      <c r="D111" s="117" t="s">
        <v>29</v>
      </c>
      <c r="E111" s="118"/>
      <c r="F111" s="118"/>
      <c r="G111" s="118"/>
      <c r="H111" s="118"/>
      <c r="I111" s="20">
        <v>3432.42</v>
      </c>
      <c r="J111" s="119">
        <v>0</v>
      </c>
      <c r="K111" s="118"/>
      <c r="L111" s="20">
        <v>0</v>
      </c>
      <c r="M111" s="119">
        <v>0</v>
      </c>
      <c r="N111" s="118"/>
      <c r="O111" s="118"/>
      <c r="P111" s="119">
        <v>0</v>
      </c>
      <c r="Q111" s="118"/>
      <c r="R111" s="118"/>
    </row>
    <row r="112" spans="2:18" s="15" customFormat="1" x14ac:dyDescent="0.2">
      <c r="B112" s="19"/>
      <c r="C112" s="19" t="s">
        <v>28</v>
      </c>
      <c r="D112" s="117" t="s">
        <v>27</v>
      </c>
      <c r="E112" s="118"/>
      <c r="F112" s="118"/>
      <c r="G112" s="118"/>
      <c r="H112" s="118"/>
      <c r="I112" s="20">
        <v>225.48</v>
      </c>
      <c r="J112" s="119">
        <v>0</v>
      </c>
      <c r="K112" s="118"/>
      <c r="L112" s="20">
        <v>0</v>
      </c>
      <c r="M112" s="119">
        <v>0</v>
      </c>
      <c r="N112" s="118"/>
      <c r="O112" s="118"/>
      <c r="P112" s="119">
        <v>0</v>
      </c>
      <c r="Q112" s="118"/>
      <c r="R112" s="118"/>
    </row>
    <row r="113" spans="2:18" s="15" customFormat="1" ht="22.5" x14ac:dyDescent="0.2">
      <c r="B113" s="45"/>
      <c r="C113" s="45" t="s">
        <v>100</v>
      </c>
      <c r="D113" s="135" t="s">
        <v>99</v>
      </c>
      <c r="E113" s="136"/>
      <c r="F113" s="136"/>
      <c r="G113" s="136"/>
      <c r="H113" s="136"/>
      <c r="I113" s="46">
        <f>I114+I118+I123</f>
        <v>4501.0599999999995</v>
      </c>
      <c r="J113" s="137">
        <v>25384.91</v>
      </c>
      <c r="K113" s="136"/>
      <c r="L113" s="46">
        <v>12672.83</v>
      </c>
      <c r="M113" s="137">
        <v>8145.44</v>
      </c>
      <c r="N113" s="136"/>
      <c r="O113" s="136"/>
      <c r="P113" s="137">
        <v>0</v>
      </c>
      <c r="Q113" s="136"/>
      <c r="R113" s="136"/>
    </row>
    <row r="114" spans="2:18" s="15" customFormat="1" x14ac:dyDescent="0.2">
      <c r="B114" s="47"/>
      <c r="C114" s="47" t="s">
        <v>43</v>
      </c>
      <c r="D114" s="129" t="s">
        <v>42</v>
      </c>
      <c r="E114" s="130"/>
      <c r="F114" s="130"/>
      <c r="G114" s="130"/>
      <c r="H114" s="130"/>
      <c r="I114" s="48">
        <f>I115</f>
        <v>482.23</v>
      </c>
      <c r="J114" s="131">
        <v>2719.63</v>
      </c>
      <c r="K114" s="130"/>
      <c r="L114" s="48">
        <v>1357.71</v>
      </c>
      <c r="M114" s="131">
        <v>872.67</v>
      </c>
      <c r="N114" s="130"/>
      <c r="O114" s="130"/>
      <c r="P114" s="131">
        <v>0</v>
      </c>
      <c r="Q114" s="130"/>
      <c r="R114" s="130"/>
    </row>
    <row r="115" spans="2:18" s="15" customFormat="1" x14ac:dyDescent="0.2">
      <c r="B115" s="19"/>
      <c r="C115" s="19" t="s">
        <v>3</v>
      </c>
      <c r="D115" s="117" t="s">
        <v>2</v>
      </c>
      <c r="E115" s="118"/>
      <c r="F115" s="118"/>
      <c r="G115" s="118"/>
      <c r="H115" s="118"/>
      <c r="I115" s="20">
        <f>I116+I117</f>
        <v>482.23</v>
      </c>
      <c r="J115" s="119">
        <v>2719.63</v>
      </c>
      <c r="K115" s="118"/>
      <c r="L115" s="20">
        <v>1357.71</v>
      </c>
      <c r="M115" s="119">
        <v>872.67</v>
      </c>
      <c r="N115" s="118"/>
      <c r="O115" s="118"/>
      <c r="P115" s="119">
        <v>0</v>
      </c>
      <c r="Q115" s="118"/>
      <c r="R115" s="118"/>
    </row>
    <row r="116" spans="2:18" s="15" customFormat="1" x14ac:dyDescent="0.2">
      <c r="B116" s="19"/>
      <c r="C116" s="19" t="s">
        <v>30</v>
      </c>
      <c r="D116" s="117" t="s">
        <v>29</v>
      </c>
      <c r="E116" s="118"/>
      <c r="F116" s="118"/>
      <c r="G116" s="118"/>
      <c r="H116" s="118"/>
      <c r="I116" s="20">
        <v>480.79</v>
      </c>
      <c r="J116" s="119">
        <v>2556.02</v>
      </c>
      <c r="K116" s="118"/>
      <c r="L116" s="20">
        <v>1262.33</v>
      </c>
      <c r="M116" s="119">
        <v>804.73</v>
      </c>
      <c r="N116" s="118"/>
      <c r="O116" s="118"/>
      <c r="P116" s="119">
        <v>0</v>
      </c>
      <c r="Q116" s="118"/>
      <c r="R116" s="118"/>
    </row>
    <row r="117" spans="2:18" s="15" customFormat="1" x14ac:dyDescent="0.2">
      <c r="B117" s="19"/>
      <c r="C117" s="19" t="s">
        <v>28</v>
      </c>
      <c r="D117" s="117" t="s">
        <v>27</v>
      </c>
      <c r="E117" s="118"/>
      <c r="F117" s="118"/>
      <c r="G117" s="118"/>
      <c r="H117" s="118"/>
      <c r="I117" s="20">
        <v>1.44</v>
      </c>
      <c r="J117" s="119">
        <v>163.61000000000001</v>
      </c>
      <c r="K117" s="118"/>
      <c r="L117" s="20">
        <v>95.38</v>
      </c>
      <c r="M117" s="119">
        <v>67.94</v>
      </c>
      <c r="N117" s="118"/>
      <c r="O117" s="118"/>
      <c r="P117" s="119">
        <v>0</v>
      </c>
      <c r="Q117" s="118"/>
      <c r="R117" s="118"/>
    </row>
    <row r="118" spans="2:18" s="15" customFormat="1" x14ac:dyDescent="0.2">
      <c r="B118" s="47"/>
      <c r="C118" s="47" t="s">
        <v>52</v>
      </c>
      <c r="D118" s="129" t="s">
        <v>53</v>
      </c>
      <c r="E118" s="130"/>
      <c r="F118" s="130"/>
      <c r="G118" s="130"/>
      <c r="H118" s="130"/>
      <c r="I118" s="48">
        <f>I119</f>
        <v>602.81999999999994</v>
      </c>
      <c r="J118" s="131">
        <f>J119</f>
        <v>3399.79</v>
      </c>
      <c r="K118" s="130"/>
      <c r="L118" s="48">
        <v>1697.27</v>
      </c>
      <c r="M118" s="131">
        <v>1090.92</v>
      </c>
      <c r="N118" s="130"/>
      <c r="O118" s="130"/>
      <c r="P118" s="131">
        <v>0</v>
      </c>
      <c r="Q118" s="130"/>
      <c r="R118" s="130"/>
    </row>
    <row r="119" spans="2:18" s="15" customFormat="1" x14ac:dyDescent="0.2">
      <c r="B119" s="49"/>
      <c r="C119" s="49" t="s">
        <v>56</v>
      </c>
      <c r="D119" s="138" t="s">
        <v>57</v>
      </c>
      <c r="E119" s="139"/>
      <c r="F119" s="139"/>
      <c r="G119" s="139"/>
      <c r="H119" s="139"/>
      <c r="I119" s="50">
        <f>I120</f>
        <v>602.81999999999994</v>
      </c>
      <c r="J119" s="140">
        <f>J120</f>
        <v>3399.79</v>
      </c>
      <c r="K119" s="139"/>
      <c r="L119" s="50">
        <v>1697.27</v>
      </c>
      <c r="M119" s="140">
        <v>1090.92</v>
      </c>
      <c r="N119" s="139"/>
      <c r="O119" s="139"/>
      <c r="P119" s="140">
        <v>0</v>
      </c>
      <c r="Q119" s="139"/>
      <c r="R119" s="139"/>
    </row>
    <row r="120" spans="2:18" s="15" customFormat="1" x14ac:dyDescent="0.2">
      <c r="B120" s="19"/>
      <c r="C120" s="19" t="s">
        <v>3</v>
      </c>
      <c r="D120" s="117" t="s">
        <v>2</v>
      </c>
      <c r="E120" s="118"/>
      <c r="F120" s="118"/>
      <c r="G120" s="118"/>
      <c r="H120" s="118"/>
      <c r="I120" s="20">
        <f>I121+I122</f>
        <v>602.81999999999994</v>
      </c>
      <c r="J120" s="119">
        <v>3399.79</v>
      </c>
      <c r="K120" s="118"/>
      <c r="L120" s="20">
        <v>1697.27</v>
      </c>
      <c r="M120" s="119">
        <v>1090.92</v>
      </c>
      <c r="N120" s="118"/>
      <c r="O120" s="118"/>
      <c r="P120" s="119">
        <v>0</v>
      </c>
      <c r="Q120" s="118"/>
      <c r="R120" s="118"/>
    </row>
    <row r="121" spans="2:18" s="15" customFormat="1" x14ac:dyDescent="0.2">
      <c r="B121" s="19"/>
      <c r="C121" s="19" t="s">
        <v>30</v>
      </c>
      <c r="D121" s="117" t="s">
        <v>29</v>
      </c>
      <c r="E121" s="118"/>
      <c r="F121" s="118"/>
      <c r="G121" s="118"/>
      <c r="H121" s="118"/>
      <c r="I121" s="20">
        <v>601.02</v>
      </c>
      <c r="J121" s="119">
        <v>3195.27</v>
      </c>
      <c r="K121" s="118"/>
      <c r="L121" s="20">
        <v>1578.04</v>
      </c>
      <c r="M121" s="119">
        <v>1005.99</v>
      </c>
      <c r="N121" s="118"/>
      <c r="O121" s="118"/>
      <c r="P121" s="119">
        <v>0</v>
      </c>
      <c r="Q121" s="118"/>
      <c r="R121" s="118"/>
    </row>
    <row r="122" spans="2:18" s="15" customFormat="1" x14ac:dyDescent="0.2">
      <c r="B122" s="19"/>
      <c r="C122" s="19" t="s">
        <v>28</v>
      </c>
      <c r="D122" s="117" t="s">
        <v>27</v>
      </c>
      <c r="E122" s="118"/>
      <c r="F122" s="118"/>
      <c r="G122" s="118"/>
      <c r="H122" s="118"/>
      <c r="I122" s="20">
        <v>1.8</v>
      </c>
      <c r="J122" s="119">
        <v>204.52</v>
      </c>
      <c r="K122" s="118"/>
      <c r="L122" s="20">
        <v>119.23</v>
      </c>
      <c r="M122" s="119">
        <v>84.93</v>
      </c>
      <c r="N122" s="118"/>
      <c r="O122" s="118"/>
      <c r="P122" s="119">
        <v>0</v>
      </c>
      <c r="Q122" s="118"/>
      <c r="R122" s="118"/>
    </row>
    <row r="123" spans="2:18" s="15" customFormat="1" x14ac:dyDescent="0.2">
      <c r="B123" s="47"/>
      <c r="C123" s="47" t="s">
        <v>65</v>
      </c>
      <c r="D123" s="129" t="s">
        <v>66</v>
      </c>
      <c r="E123" s="130"/>
      <c r="F123" s="130"/>
      <c r="G123" s="130"/>
      <c r="H123" s="130"/>
      <c r="I123" s="48">
        <f t="shared" ref="I123:J125" si="2">I124</f>
        <v>3416.0099999999998</v>
      </c>
      <c r="J123" s="131">
        <f t="shared" si="2"/>
        <v>19265.490000000002</v>
      </c>
      <c r="K123" s="130"/>
      <c r="L123" s="48">
        <v>0</v>
      </c>
      <c r="M123" s="131">
        <v>0</v>
      </c>
      <c r="N123" s="130"/>
      <c r="O123" s="130"/>
      <c r="P123" s="131">
        <v>0</v>
      </c>
      <c r="Q123" s="130"/>
      <c r="R123" s="130"/>
    </row>
    <row r="124" spans="2:18" s="15" customFormat="1" x14ac:dyDescent="0.2">
      <c r="B124" s="47"/>
      <c r="C124" s="47" t="s">
        <v>65</v>
      </c>
      <c r="D124" s="129" t="s">
        <v>67</v>
      </c>
      <c r="E124" s="130"/>
      <c r="F124" s="130"/>
      <c r="G124" s="130"/>
      <c r="H124" s="130"/>
      <c r="I124" s="48">
        <f t="shared" si="2"/>
        <v>3416.0099999999998</v>
      </c>
      <c r="J124" s="131">
        <f t="shared" si="2"/>
        <v>19265.490000000002</v>
      </c>
      <c r="K124" s="130"/>
      <c r="L124" s="48">
        <v>9617.85</v>
      </c>
      <c r="M124" s="131">
        <v>6181.85</v>
      </c>
      <c r="N124" s="130"/>
      <c r="O124" s="130"/>
      <c r="P124" s="131">
        <v>0</v>
      </c>
      <c r="Q124" s="130"/>
      <c r="R124" s="130"/>
    </row>
    <row r="125" spans="2:18" s="15" customFormat="1" x14ac:dyDescent="0.2">
      <c r="B125" s="49"/>
      <c r="C125" s="49" t="s">
        <v>68</v>
      </c>
      <c r="D125" s="138" t="s">
        <v>69</v>
      </c>
      <c r="E125" s="139"/>
      <c r="F125" s="139"/>
      <c r="G125" s="139"/>
      <c r="H125" s="139"/>
      <c r="I125" s="50">
        <f t="shared" si="2"/>
        <v>3416.0099999999998</v>
      </c>
      <c r="J125" s="140">
        <f t="shared" si="2"/>
        <v>19265.490000000002</v>
      </c>
      <c r="K125" s="139"/>
      <c r="L125" s="50">
        <v>9617.85</v>
      </c>
      <c r="M125" s="140">
        <v>6181.85</v>
      </c>
      <c r="N125" s="139"/>
      <c r="O125" s="139"/>
      <c r="P125" s="140">
        <v>0</v>
      </c>
      <c r="Q125" s="139"/>
      <c r="R125" s="139"/>
    </row>
    <row r="126" spans="2:18" s="15" customFormat="1" x14ac:dyDescent="0.2">
      <c r="B126" s="19"/>
      <c r="C126" s="19" t="s">
        <v>3</v>
      </c>
      <c r="D126" s="117" t="s">
        <v>2</v>
      </c>
      <c r="E126" s="118"/>
      <c r="F126" s="118"/>
      <c r="G126" s="118"/>
      <c r="H126" s="118"/>
      <c r="I126" s="20">
        <f>I127+I128</f>
        <v>3416.0099999999998</v>
      </c>
      <c r="J126" s="119">
        <v>19265.490000000002</v>
      </c>
      <c r="K126" s="118"/>
      <c r="L126" s="20">
        <v>9617.85</v>
      </c>
      <c r="M126" s="119">
        <v>6181.85</v>
      </c>
      <c r="N126" s="118"/>
      <c r="O126" s="118"/>
      <c r="P126" s="119">
        <v>0</v>
      </c>
      <c r="Q126" s="118"/>
      <c r="R126" s="118"/>
    </row>
    <row r="127" spans="2:18" s="15" customFormat="1" x14ac:dyDescent="0.2">
      <c r="B127" s="19"/>
      <c r="C127" s="19" t="s">
        <v>30</v>
      </c>
      <c r="D127" s="117" t="s">
        <v>29</v>
      </c>
      <c r="E127" s="118"/>
      <c r="F127" s="118"/>
      <c r="G127" s="118"/>
      <c r="H127" s="118"/>
      <c r="I127" s="20">
        <v>3405.81</v>
      </c>
      <c r="J127" s="119">
        <v>18106.52</v>
      </c>
      <c r="K127" s="118"/>
      <c r="L127" s="20">
        <v>8942.19</v>
      </c>
      <c r="M127" s="119">
        <v>5700.57</v>
      </c>
      <c r="N127" s="118"/>
      <c r="O127" s="118"/>
      <c r="P127" s="119">
        <v>0</v>
      </c>
      <c r="Q127" s="118"/>
      <c r="R127" s="118"/>
    </row>
    <row r="128" spans="2:18" s="15" customFormat="1" x14ac:dyDescent="0.2">
      <c r="B128" s="19"/>
      <c r="C128" s="19" t="s">
        <v>28</v>
      </c>
      <c r="D128" s="117" t="s">
        <v>27</v>
      </c>
      <c r="E128" s="118"/>
      <c r="F128" s="118"/>
      <c r="G128" s="118"/>
      <c r="H128" s="118"/>
      <c r="I128" s="20">
        <v>10.199999999999999</v>
      </c>
      <c r="J128" s="119">
        <v>1158.97</v>
      </c>
      <c r="K128" s="118"/>
      <c r="L128" s="20">
        <v>675.66</v>
      </c>
      <c r="M128" s="119">
        <v>481.28</v>
      </c>
      <c r="N128" s="118"/>
      <c r="O128" s="118"/>
      <c r="P128" s="119">
        <v>0</v>
      </c>
      <c r="Q128" s="118"/>
      <c r="R128" s="118"/>
    </row>
    <row r="129" spans="2:18" s="15" customFormat="1" ht="22.5" x14ac:dyDescent="0.2">
      <c r="B129" s="45"/>
      <c r="C129" s="45" t="s">
        <v>98</v>
      </c>
      <c r="D129" s="135" t="s">
        <v>97</v>
      </c>
      <c r="E129" s="136"/>
      <c r="F129" s="136"/>
      <c r="G129" s="136"/>
      <c r="H129" s="136"/>
      <c r="I129" s="46">
        <v>0</v>
      </c>
      <c r="J129" s="137">
        <v>920</v>
      </c>
      <c r="K129" s="136"/>
      <c r="L129" s="46">
        <v>570</v>
      </c>
      <c r="M129" s="137">
        <v>570</v>
      </c>
      <c r="N129" s="136"/>
      <c r="O129" s="136"/>
      <c r="P129" s="137">
        <v>570</v>
      </c>
      <c r="Q129" s="136"/>
      <c r="R129" s="136"/>
    </row>
    <row r="130" spans="2:18" s="15" customFormat="1" x14ac:dyDescent="0.2">
      <c r="B130" s="47"/>
      <c r="C130" s="47" t="s">
        <v>43</v>
      </c>
      <c r="D130" s="129" t="s">
        <v>42</v>
      </c>
      <c r="E130" s="130"/>
      <c r="F130" s="130"/>
      <c r="G130" s="130"/>
      <c r="H130" s="130"/>
      <c r="I130" s="48">
        <v>0</v>
      </c>
      <c r="J130" s="131">
        <v>920</v>
      </c>
      <c r="K130" s="130"/>
      <c r="L130" s="48">
        <v>570</v>
      </c>
      <c r="M130" s="131">
        <v>570</v>
      </c>
      <c r="N130" s="130"/>
      <c r="O130" s="130"/>
      <c r="P130" s="131">
        <v>570</v>
      </c>
      <c r="Q130" s="130"/>
      <c r="R130" s="130"/>
    </row>
    <row r="131" spans="2:18" s="15" customFormat="1" x14ac:dyDescent="0.2">
      <c r="B131" s="19"/>
      <c r="C131" s="19" t="s">
        <v>3</v>
      </c>
      <c r="D131" s="117" t="s">
        <v>2</v>
      </c>
      <c r="E131" s="118"/>
      <c r="F131" s="118"/>
      <c r="G131" s="118"/>
      <c r="H131" s="118"/>
      <c r="I131" s="20">
        <v>0</v>
      </c>
      <c r="J131" s="119">
        <v>920</v>
      </c>
      <c r="K131" s="118"/>
      <c r="L131" s="20">
        <v>570</v>
      </c>
      <c r="M131" s="119">
        <v>570</v>
      </c>
      <c r="N131" s="118"/>
      <c r="O131" s="118"/>
      <c r="P131" s="119">
        <v>570</v>
      </c>
      <c r="Q131" s="118"/>
      <c r="R131" s="118"/>
    </row>
    <row r="132" spans="2:18" s="15" customFormat="1" x14ac:dyDescent="0.2">
      <c r="B132" s="19"/>
      <c r="C132" s="19" t="s">
        <v>30</v>
      </c>
      <c r="D132" s="117" t="s">
        <v>29</v>
      </c>
      <c r="E132" s="118"/>
      <c r="F132" s="118"/>
      <c r="G132" s="118"/>
      <c r="H132" s="118"/>
      <c r="I132" s="20">
        <v>0</v>
      </c>
      <c r="J132" s="119">
        <v>0</v>
      </c>
      <c r="K132" s="118"/>
      <c r="L132" s="20">
        <v>500</v>
      </c>
      <c r="M132" s="119">
        <v>500</v>
      </c>
      <c r="N132" s="118"/>
      <c r="O132" s="118"/>
      <c r="P132" s="119">
        <v>500</v>
      </c>
      <c r="Q132" s="118"/>
      <c r="R132" s="118"/>
    </row>
    <row r="133" spans="2:18" s="15" customFormat="1" x14ac:dyDescent="0.2">
      <c r="B133" s="19"/>
      <c r="C133" s="19" t="s">
        <v>28</v>
      </c>
      <c r="D133" s="117" t="s">
        <v>27</v>
      </c>
      <c r="E133" s="118"/>
      <c r="F133" s="118"/>
      <c r="G133" s="118"/>
      <c r="H133" s="118"/>
      <c r="I133" s="20">
        <v>0</v>
      </c>
      <c r="J133" s="119">
        <v>0</v>
      </c>
      <c r="K133" s="118"/>
      <c r="L133" s="20">
        <v>70</v>
      </c>
      <c r="M133" s="119">
        <v>70</v>
      </c>
      <c r="N133" s="118"/>
      <c r="O133" s="118"/>
      <c r="P133" s="119">
        <v>70</v>
      </c>
      <c r="Q133" s="118"/>
      <c r="R133" s="118"/>
    </row>
    <row r="134" spans="2:18" s="15" customFormat="1" x14ac:dyDescent="0.2">
      <c r="B134" s="19"/>
      <c r="C134" s="19" t="s">
        <v>24</v>
      </c>
      <c r="D134" s="117" t="s">
        <v>23</v>
      </c>
      <c r="E134" s="118"/>
      <c r="F134" s="118"/>
      <c r="G134" s="118"/>
      <c r="H134" s="118"/>
      <c r="I134" s="20">
        <v>0</v>
      </c>
      <c r="J134" s="119">
        <v>920</v>
      </c>
      <c r="K134" s="118"/>
      <c r="L134" s="20">
        <v>0</v>
      </c>
      <c r="M134" s="119">
        <v>0</v>
      </c>
      <c r="N134" s="118"/>
      <c r="O134" s="118"/>
      <c r="P134" s="119">
        <v>0</v>
      </c>
      <c r="Q134" s="118"/>
      <c r="R134" s="118"/>
    </row>
    <row r="135" spans="2:18" s="15" customFormat="1" x14ac:dyDescent="0.2">
      <c r="B135" s="43"/>
      <c r="C135" s="43" t="s">
        <v>96</v>
      </c>
      <c r="D135" s="132" t="s">
        <v>95</v>
      </c>
      <c r="E135" s="133"/>
      <c r="F135" s="133"/>
      <c r="G135" s="133"/>
      <c r="H135" s="133"/>
      <c r="I135" s="44">
        <v>0</v>
      </c>
      <c r="J135" s="134">
        <v>0</v>
      </c>
      <c r="K135" s="133"/>
      <c r="L135" s="44">
        <v>40927.03</v>
      </c>
      <c r="M135" s="134">
        <v>3571.18</v>
      </c>
      <c r="N135" s="133"/>
      <c r="O135" s="133"/>
      <c r="P135" s="134">
        <v>0</v>
      </c>
      <c r="Q135" s="133"/>
      <c r="R135" s="133"/>
    </row>
    <row r="136" spans="2:18" s="15" customFormat="1" ht="22.5" x14ac:dyDescent="0.2">
      <c r="B136" s="45"/>
      <c r="C136" s="45" t="s">
        <v>94</v>
      </c>
      <c r="D136" s="135" t="s">
        <v>93</v>
      </c>
      <c r="E136" s="136"/>
      <c r="F136" s="136"/>
      <c r="G136" s="136"/>
      <c r="H136" s="136"/>
      <c r="I136" s="46">
        <v>0</v>
      </c>
      <c r="J136" s="137">
        <v>0</v>
      </c>
      <c r="K136" s="136"/>
      <c r="L136" s="46">
        <v>40927.03</v>
      </c>
      <c r="M136" s="137">
        <v>3571.18</v>
      </c>
      <c r="N136" s="136"/>
      <c r="O136" s="136"/>
      <c r="P136" s="137">
        <v>0</v>
      </c>
      <c r="Q136" s="136"/>
      <c r="R136" s="136"/>
    </row>
    <row r="137" spans="2:18" s="15" customFormat="1" x14ac:dyDescent="0.2">
      <c r="B137" s="47"/>
      <c r="C137" s="47" t="s">
        <v>43</v>
      </c>
      <c r="D137" s="129" t="s">
        <v>42</v>
      </c>
      <c r="E137" s="130"/>
      <c r="F137" s="130"/>
      <c r="G137" s="130"/>
      <c r="H137" s="130"/>
      <c r="I137" s="48">
        <v>0</v>
      </c>
      <c r="J137" s="131">
        <v>0</v>
      </c>
      <c r="K137" s="130"/>
      <c r="L137" s="48">
        <v>40927.03</v>
      </c>
      <c r="M137" s="131">
        <v>3571.18</v>
      </c>
      <c r="N137" s="130"/>
      <c r="O137" s="130"/>
      <c r="P137" s="131">
        <v>0</v>
      </c>
      <c r="Q137" s="130"/>
      <c r="R137" s="130"/>
    </row>
    <row r="138" spans="2:18" s="15" customFormat="1" x14ac:dyDescent="0.2">
      <c r="B138" s="19"/>
      <c r="C138" s="19" t="s">
        <v>1</v>
      </c>
      <c r="D138" s="117" t="s">
        <v>0</v>
      </c>
      <c r="E138" s="118"/>
      <c r="F138" s="118"/>
      <c r="G138" s="118"/>
      <c r="H138" s="118"/>
      <c r="I138" s="20">
        <v>0</v>
      </c>
      <c r="J138" s="119">
        <v>0</v>
      </c>
      <c r="K138" s="118"/>
      <c r="L138" s="20">
        <v>40927.03</v>
      </c>
      <c r="M138" s="119">
        <v>3571.18</v>
      </c>
      <c r="N138" s="118"/>
      <c r="O138" s="118"/>
      <c r="P138" s="119">
        <v>0</v>
      </c>
      <c r="Q138" s="118"/>
      <c r="R138" s="118"/>
    </row>
    <row r="139" spans="2:18" s="15" customFormat="1" x14ac:dyDescent="0.2">
      <c r="B139" s="19"/>
      <c r="C139" s="19" t="s">
        <v>20</v>
      </c>
      <c r="D139" s="117" t="s">
        <v>19</v>
      </c>
      <c r="E139" s="118"/>
      <c r="F139" s="118"/>
      <c r="G139" s="118"/>
      <c r="H139" s="118"/>
      <c r="I139" s="20">
        <v>0</v>
      </c>
      <c r="J139" s="119">
        <v>0</v>
      </c>
      <c r="K139" s="118"/>
      <c r="L139" s="20">
        <v>40927.03</v>
      </c>
      <c r="M139" s="119">
        <v>3571.18</v>
      </c>
      <c r="N139" s="118"/>
      <c r="O139" s="118"/>
      <c r="P139" s="119">
        <v>0</v>
      </c>
      <c r="Q139" s="118"/>
      <c r="R139" s="118"/>
    </row>
    <row r="140" spans="2:18" s="6" customFormat="1" ht="9.75" customHeight="1" x14ac:dyDescent="0.2"/>
  </sheetData>
  <mergeCells count="499">
    <mergeCell ref="P17:R17"/>
    <mergeCell ref="H13:I13"/>
    <mergeCell ref="F11:N11"/>
    <mergeCell ref="D111:H111"/>
    <mergeCell ref="J111:K111"/>
    <mergeCell ref="M111:O111"/>
    <mergeCell ref="P111:R111"/>
    <mergeCell ref="D112:H112"/>
    <mergeCell ref="J112:K112"/>
    <mergeCell ref="M112:O112"/>
    <mergeCell ref="P112:R112"/>
    <mergeCell ref="D17:H17"/>
    <mergeCell ref="D18:H18"/>
    <mergeCell ref="D19:H19"/>
    <mergeCell ref="D20:H20"/>
    <mergeCell ref="J20:K20"/>
    <mergeCell ref="J19:K19"/>
    <mergeCell ref="J18:K18"/>
    <mergeCell ref="J17:K17"/>
    <mergeCell ref="M20:O20"/>
    <mergeCell ref="M19:O19"/>
    <mergeCell ref="M18:O18"/>
    <mergeCell ref="M17:O17"/>
    <mergeCell ref="P20:R20"/>
    <mergeCell ref="P19:R19"/>
    <mergeCell ref="P18:R18"/>
    <mergeCell ref="D109:H109"/>
    <mergeCell ref="J109:K109"/>
    <mergeCell ref="M109:O109"/>
    <mergeCell ref="P109:R109"/>
    <mergeCell ref="D110:H110"/>
    <mergeCell ref="J110:K110"/>
    <mergeCell ref="M110:O110"/>
    <mergeCell ref="P110:R110"/>
    <mergeCell ref="D107:H107"/>
    <mergeCell ref="J107:K107"/>
    <mergeCell ref="M107:O107"/>
    <mergeCell ref="P107:R107"/>
    <mergeCell ref="D108:H108"/>
    <mergeCell ref="J108:K108"/>
    <mergeCell ref="M108:O108"/>
    <mergeCell ref="P108:R108"/>
    <mergeCell ref="D105:H105"/>
    <mergeCell ref="J105:K105"/>
    <mergeCell ref="M105:O105"/>
    <mergeCell ref="P105:R105"/>
    <mergeCell ref="D106:H106"/>
    <mergeCell ref="J106:K106"/>
    <mergeCell ref="M106:O106"/>
    <mergeCell ref="P106:R106"/>
    <mergeCell ref="D102:H102"/>
    <mergeCell ref="J102:K102"/>
    <mergeCell ref="M102:O102"/>
    <mergeCell ref="P102:R102"/>
    <mergeCell ref="D103:H103"/>
    <mergeCell ref="J103:K103"/>
    <mergeCell ref="M103:O103"/>
    <mergeCell ref="P103:R103"/>
    <mergeCell ref="D104:H104"/>
    <mergeCell ref="J104:K104"/>
    <mergeCell ref="M104:O104"/>
    <mergeCell ref="P104:R104"/>
    <mergeCell ref="J15:K15"/>
    <mergeCell ref="M15:O15"/>
    <mergeCell ref="P15:R15"/>
    <mergeCell ref="D16:H16"/>
    <mergeCell ref="J16:K16"/>
    <mergeCell ref="M16:O16"/>
    <mergeCell ref="P16:R16"/>
    <mergeCell ref="O2:P3"/>
    <mergeCell ref="R2:T3"/>
    <mergeCell ref="B3:F4"/>
    <mergeCell ref="N6:P7"/>
    <mergeCell ref="R6:T7"/>
    <mergeCell ref="H7:J8"/>
    <mergeCell ref="D23:H23"/>
    <mergeCell ref="J23:K23"/>
    <mergeCell ref="M23:O23"/>
    <mergeCell ref="P23:R23"/>
    <mergeCell ref="D21:H21"/>
    <mergeCell ref="J21:K21"/>
    <mergeCell ref="M21:O21"/>
    <mergeCell ref="P21:R21"/>
    <mergeCell ref="D22:H22"/>
    <mergeCell ref="J22:K22"/>
    <mergeCell ref="M22:O22"/>
    <mergeCell ref="P22:R22"/>
    <mergeCell ref="D26:H26"/>
    <mergeCell ref="J26:K26"/>
    <mergeCell ref="M26:O26"/>
    <mergeCell ref="P26:R26"/>
    <mergeCell ref="D27:H27"/>
    <mergeCell ref="J27:K27"/>
    <mergeCell ref="M27:O27"/>
    <mergeCell ref="P27:R27"/>
    <mergeCell ref="D25:H25"/>
    <mergeCell ref="J25:K25"/>
    <mergeCell ref="M25:O25"/>
    <mergeCell ref="P25:R25"/>
    <mergeCell ref="D30:H30"/>
    <mergeCell ref="J30:K30"/>
    <mergeCell ref="M30:O30"/>
    <mergeCell ref="P30:R30"/>
    <mergeCell ref="D31:H31"/>
    <mergeCell ref="J31:K31"/>
    <mergeCell ref="M31:O31"/>
    <mergeCell ref="P31:R31"/>
    <mergeCell ref="D28:H28"/>
    <mergeCell ref="J28:K28"/>
    <mergeCell ref="M28:O28"/>
    <mergeCell ref="P28:R28"/>
    <mergeCell ref="D29:H29"/>
    <mergeCell ref="J29:K29"/>
    <mergeCell ref="M29:O29"/>
    <mergeCell ref="P29:R29"/>
    <mergeCell ref="D35:H35"/>
    <mergeCell ref="J35:K35"/>
    <mergeCell ref="M35:O35"/>
    <mergeCell ref="P35:R35"/>
    <mergeCell ref="D36:H36"/>
    <mergeCell ref="J36:K36"/>
    <mergeCell ref="M36:O36"/>
    <mergeCell ref="P36:R36"/>
    <mergeCell ref="D33:H33"/>
    <mergeCell ref="J33:K33"/>
    <mergeCell ref="M33:O33"/>
    <mergeCell ref="P33:R33"/>
    <mergeCell ref="D34:H34"/>
    <mergeCell ref="J34:K34"/>
    <mergeCell ref="M34:O34"/>
    <mergeCell ref="P34:R34"/>
    <mergeCell ref="D40:H40"/>
    <mergeCell ref="J40:K40"/>
    <mergeCell ref="M40:O40"/>
    <mergeCell ref="P40:R40"/>
    <mergeCell ref="D37:H37"/>
    <mergeCell ref="J37:K37"/>
    <mergeCell ref="M37:O37"/>
    <mergeCell ref="P37:R37"/>
    <mergeCell ref="D38:H38"/>
    <mergeCell ref="J38:K38"/>
    <mergeCell ref="M38:O38"/>
    <mergeCell ref="P38:R38"/>
    <mergeCell ref="D39:H39"/>
    <mergeCell ref="J39:K39"/>
    <mergeCell ref="M39:O39"/>
    <mergeCell ref="P39:R39"/>
    <mergeCell ref="D48:H48"/>
    <mergeCell ref="J48:K48"/>
    <mergeCell ref="M48:O48"/>
    <mergeCell ref="P48:R48"/>
    <mergeCell ref="D44:H44"/>
    <mergeCell ref="J44:K44"/>
    <mergeCell ref="M44:O44"/>
    <mergeCell ref="P44:R44"/>
    <mergeCell ref="D45:H45"/>
    <mergeCell ref="J45:K45"/>
    <mergeCell ref="M45:O45"/>
    <mergeCell ref="P45:R45"/>
    <mergeCell ref="D47:H47"/>
    <mergeCell ref="J47:K47"/>
    <mergeCell ref="M47:O47"/>
    <mergeCell ref="P47:R47"/>
    <mergeCell ref="D50:H50"/>
    <mergeCell ref="J50:K50"/>
    <mergeCell ref="M50:O50"/>
    <mergeCell ref="P50:R50"/>
    <mergeCell ref="D51:H51"/>
    <mergeCell ref="J51:K51"/>
    <mergeCell ref="M51:O51"/>
    <mergeCell ref="P51:R51"/>
    <mergeCell ref="D49:H49"/>
    <mergeCell ref="J49:K49"/>
    <mergeCell ref="M49:O49"/>
    <mergeCell ref="P49:R49"/>
    <mergeCell ref="D54:H54"/>
    <mergeCell ref="J54:K54"/>
    <mergeCell ref="M54:O54"/>
    <mergeCell ref="P54:R54"/>
    <mergeCell ref="D55:H55"/>
    <mergeCell ref="J55:K55"/>
    <mergeCell ref="M55:O55"/>
    <mergeCell ref="P55:R55"/>
    <mergeCell ref="D52:H52"/>
    <mergeCell ref="J52:K52"/>
    <mergeCell ref="M52:O52"/>
    <mergeCell ref="P52:R52"/>
    <mergeCell ref="D53:H53"/>
    <mergeCell ref="J53:K53"/>
    <mergeCell ref="M53:O53"/>
    <mergeCell ref="P53:R53"/>
    <mergeCell ref="D58:H58"/>
    <mergeCell ref="J58:K58"/>
    <mergeCell ref="M58:O58"/>
    <mergeCell ref="P58:R58"/>
    <mergeCell ref="D59:H59"/>
    <mergeCell ref="J59:K59"/>
    <mergeCell ref="M59:O59"/>
    <mergeCell ref="P59:R59"/>
    <mergeCell ref="D56:H56"/>
    <mergeCell ref="J56:K56"/>
    <mergeCell ref="M56:O56"/>
    <mergeCell ref="P56:R56"/>
    <mergeCell ref="D57:H57"/>
    <mergeCell ref="J57:K57"/>
    <mergeCell ref="M57:O57"/>
    <mergeCell ref="P57:R57"/>
    <mergeCell ref="D62:H62"/>
    <mergeCell ref="J62:K62"/>
    <mergeCell ref="M62:O62"/>
    <mergeCell ref="P62:R62"/>
    <mergeCell ref="D61:H61"/>
    <mergeCell ref="J61:K61"/>
    <mergeCell ref="M61:O61"/>
    <mergeCell ref="P61:R61"/>
    <mergeCell ref="D60:H60"/>
    <mergeCell ref="J60:K60"/>
    <mergeCell ref="M60:O60"/>
    <mergeCell ref="P60:R60"/>
    <mergeCell ref="D65:H65"/>
    <mergeCell ref="J65:K65"/>
    <mergeCell ref="M65:O65"/>
    <mergeCell ref="P65:R65"/>
    <mergeCell ref="D66:H66"/>
    <mergeCell ref="J66:K66"/>
    <mergeCell ref="M66:O66"/>
    <mergeCell ref="P66:R66"/>
    <mergeCell ref="D63:H63"/>
    <mergeCell ref="J63:K63"/>
    <mergeCell ref="M63:O63"/>
    <mergeCell ref="P63:R63"/>
    <mergeCell ref="D64:H64"/>
    <mergeCell ref="J64:K64"/>
    <mergeCell ref="M64:O64"/>
    <mergeCell ref="P64:R64"/>
    <mergeCell ref="D68:H68"/>
    <mergeCell ref="J68:K68"/>
    <mergeCell ref="M68:O68"/>
    <mergeCell ref="P68:R68"/>
    <mergeCell ref="D69:H69"/>
    <mergeCell ref="J69:K69"/>
    <mergeCell ref="M69:O69"/>
    <mergeCell ref="P69:R69"/>
    <mergeCell ref="D67:H67"/>
    <mergeCell ref="J67:K67"/>
    <mergeCell ref="M67:O67"/>
    <mergeCell ref="P67:R67"/>
    <mergeCell ref="D72:H72"/>
    <mergeCell ref="J72:K72"/>
    <mergeCell ref="M72:O72"/>
    <mergeCell ref="P72:R72"/>
    <mergeCell ref="D73:H73"/>
    <mergeCell ref="J73:K73"/>
    <mergeCell ref="M73:O73"/>
    <mergeCell ref="P73:R73"/>
    <mergeCell ref="D70:H70"/>
    <mergeCell ref="J70:K70"/>
    <mergeCell ref="M70:O70"/>
    <mergeCell ref="P70:R70"/>
    <mergeCell ref="D71:H71"/>
    <mergeCell ref="J71:K71"/>
    <mergeCell ref="M71:O71"/>
    <mergeCell ref="P71:R71"/>
    <mergeCell ref="D75:H75"/>
    <mergeCell ref="J75:K75"/>
    <mergeCell ref="M75:O75"/>
    <mergeCell ref="P75:R75"/>
    <mergeCell ref="D76:H76"/>
    <mergeCell ref="J76:K76"/>
    <mergeCell ref="M76:O76"/>
    <mergeCell ref="P76:R76"/>
    <mergeCell ref="D74:H74"/>
    <mergeCell ref="J74:K74"/>
    <mergeCell ref="M74:O74"/>
    <mergeCell ref="P74:R74"/>
    <mergeCell ref="D79:H79"/>
    <mergeCell ref="J79:K79"/>
    <mergeCell ref="M79:O79"/>
    <mergeCell ref="P79:R79"/>
    <mergeCell ref="D77:H77"/>
    <mergeCell ref="J77:K77"/>
    <mergeCell ref="M77:O77"/>
    <mergeCell ref="P77:R77"/>
    <mergeCell ref="D78:H78"/>
    <mergeCell ref="J78:K78"/>
    <mergeCell ref="M78:O78"/>
    <mergeCell ref="P78:R78"/>
    <mergeCell ref="D82:H82"/>
    <mergeCell ref="J82:K82"/>
    <mergeCell ref="M82:O82"/>
    <mergeCell ref="P82:R82"/>
    <mergeCell ref="D83:H83"/>
    <mergeCell ref="J83:K83"/>
    <mergeCell ref="M83:O83"/>
    <mergeCell ref="P83:R83"/>
    <mergeCell ref="D80:H80"/>
    <mergeCell ref="J80:K80"/>
    <mergeCell ref="M80:O80"/>
    <mergeCell ref="P80:R80"/>
    <mergeCell ref="D81:H81"/>
    <mergeCell ref="J81:K81"/>
    <mergeCell ref="M81:O81"/>
    <mergeCell ref="P81:R81"/>
    <mergeCell ref="D86:H86"/>
    <mergeCell ref="J86:K86"/>
    <mergeCell ref="M86:O86"/>
    <mergeCell ref="P86:R86"/>
    <mergeCell ref="D87:H87"/>
    <mergeCell ref="J87:K87"/>
    <mergeCell ref="M87:O87"/>
    <mergeCell ref="P87:R87"/>
    <mergeCell ref="D84:H84"/>
    <mergeCell ref="J84:K84"/>
    <mergeCell ref="M84:O84"/>
    <mergeCell ref="P84:R84"/>
    <mergeCell ref="D85:H85"/>
    <mergeCell ref="J85:K85"/>
    <mergeCell ref="M85:O85"/>
    <mergeCell ref="P85:R85"/>
    <mergeCell ref="D92:H92"/>
    <mergeCell ref="J92:K92"/>
    <mergeCell ref="M92:O92"/>
    <mergeCell ref="P92:R92"/>
    <mergeCell ref="D93:H93"/>
    <mergeCell ref="J93:K93"/>
    <mergeCell ref="M93:O93"/>
    <mergeCell ref="P93:R93"/>
    <mergeCell ref="D88:H88"/>
    <mergeCell ref="J88:K88"/>
    <mergeCell ref="M88:O88"/>
    <mergeCell ref="P88:R88"/>
    <mergeCell ref="D89:H89"/>
    <mergeCell ref="J89:K89"/>
    <mergeCell ref="M89:O89"/>
    <mergeCell ref="P89:R89"/>
    <mergeCell ref="D90:H90"/>
    <mergeCell ref="D91:H91"/>
    <mergeCell ref="J90:K90"/>
    <mergeCell ref="M90:O90"/>
    <mergeCell ref="P90:R90"/>
    <mergeCell ref="J91:K91"/>
    <mergeCell ref="M91:O91"/>
    <mergeCell ref="P91:R91"/>
    <mergeCell ref="D96:H96"/>
    <mergeCell ref="J96:K96"/>
    <mergeCell ref="M96:O96"/>
    <mergeCell ref="P96:R96"/>
    <mergeCell ref="D97:H97"/>
    <mergeCell ref="J97:K97"/>
    <mergeCell ref="M97:O97"/>
    <mergeCell ref="P97:R97"/>
    <mergeCell ref="D94:H94"/>
    <mergeCell ref="J94:K94"/>
    <mergeCell ref="M94:O94"/>
    <mergeCell ref="P94:R94"/>
    <mergeCell ref="D95:H95"/>
    <mergeCell ref="J95:K95"/>
    <mergeCell ref="M95:O95"/>
    <mergeCell ref="P95:R95"/>
    <mergeCell ref="D113:H113"/>
    <mergeCell ref="J113:K113"/>
    <mergeCell ref="M113:O113"/>
    <mergeCell ref="P113:R113"/>
    <mergeCell ref="D114:H114"/>
    <mergeCell ref="J114:K114"/>
    <mergeCell ref="M114:O114"/>
    <mergeCell ref="P114:R114"/>
    <mergeCell ref="D98:H98"/>
    <mergeCell ref="J98:K98"/>
    <mergeCell ref="M98:O98"/>
    <mergeCell ref="P98:R98"/>
    <mergeCell ref="D99:H99"/>
    <mergeCell ref="J99:K99"/>
    <mergeCell ref="M99:O99"/>
    <mergeCell ref="P99:R99"/>
    <mergeCell ref="D100:H100"/>
    <mergeCell ref="J100:K100"/>
    <mergeCell ref="M100:O100"/>
    <mergeCell ref="P100:R100"/>
    <mergeCell ref="D101:H101"/>
    <mergeCell ref="J101:K101"/>
    <mergeCell ref="M101:O101"/>
    <mergeCell ref="P101:R101"/>
    <mergeCell ref="D117:H117"/>
    <mergeCell ref="J117:K117"/>
    <mergeCell ref="M117:O117"/>
    <mergeCell ref="P117:R117"/>
    <mergeCell ref="D118:H118"/>
    <mergeCell ref="J118:K118"/>
    <mergeCell ref="M118:O118"/>
    <mergeCell ref="P118:R118"/>
    <mergeCell ref="D115:H115"/>
    <mergeCell ref="J115:K115"/>
    <mergeCell ref="M115:O115"/>
    <mergeCell ref="P115:R115"/>
    <mergeCell ref="D116:H116"/>
    <mergeCell ref="J116:K116"/>
    <mergeCell ref="M116:O116"/>
    <mergeCell ref="P116:R116"/>
    <mergeCell ref="D121:H121"/>
    <mergeCell ref="J121:K121"/>
    <mergeCell ref="M121:O121"/>
    <mergeCell ref="P121:R121"/>
    <mergeCell ref="D122:H122"/>
    <mergeCell ref="J122:K122"/>
    <mergeCell ref="M122:O122"/>
    <mergeCell ref="P122:R122"/>
    <mergeCell ref="D119:H119"/>
    <mergeCell ref="J119:K119"/>
    <mergeCell ref="M119:O119"/>
    <mergeCell ref="P119:R119"/>
    <mergeCell ref="D120:H120"/>
    <mergeCell ref="J120:K120"/>
    <mergeCell ref="M120:O120"/>
    <mergeCell ref="P120:R120"/>
    <mergeCell ref="D124:H124"/>
    <mergeCell ref="J124:K124"/>
    <mergeCell ref="M124:O124"/>
    <mergeCell ref="P124:R124"/>
    <mergeCell ref="D125:H125"/>
    <mergeCell ref="J125:K125"/>
    <mergeCell ref="M125:O125"/>
    <mergeCell ref="P125:R125"/>
    <mergeCell ref="D123:H123"/>
    <mergeCell ref="J123:K123"/>
    <mergeCell ref="M123:O123"/>
    <mergeCell ref="P123:R123"/>
    <mergeCell ref="D128:H128"/>
    <mergeCell ref="J128:K128"/>
    <mergeCell ref="M128:O128"/>
    <mergeCell ref="P128:R128"/>
    <mergeCell ref="D126:H126"/>
    <mergeCell ref="J126:K126"/>
    <mergeCell ref="M126:O126"/>
    <mergeCell ref="P126:R126"/>
    <mergeCell ref="D127:H127"/>
    <mergeCell ref="J127:K127"/>
    <mergeCell ref="M127:O127"/>
    <mergeCell ref="P127:R127"/>
    <mergeCell ref="D131:H131"/>
    <mergeCell ref="J131:K131"/>
    <mergeCell ref="M131:O131"/>
    <mergeCell ref="P131:R131"/>
    <mergeCell ref="D132:H132"/>
    <mergeCell ref="J132:K132"/>
    <mergeCell ref="M132:O132"/>
    <mergeCell ref="P132:R132"/>
    <mergeCell ref="D129:H129"/>
    <mergeCell ref="J129:K129"/>
    <mergeCell ref="M129:O129"/>
    <mergeCell ref="P129:R129"/>
    <mergeCell ref="D130:H130"/>
    <mergeCell ref="J130:K130"/>
    <mergeCell ref="M130:O130"/>
    <mergeCell ref="P130:R130"/>
    <mergeCell ref="D135:H135"/>
    <mergeCell ref="J135:K135"/>
    <mergeCell ref="M135:O135"/>
    <mergeCell ref="P135:R135"/>
    <mergeCell ref="D136:H136"/>
    <mergeCell ref="J136:K136"/>
    <mergeCell ref="M136:O136"/>
    <mergeCell ref="P136:R136"/>
    <mergeCell ref="D133:H133"/>
    <mergeCell ref="J133:K133"/>
    <mergeCell ref="M133:O133"/>
    <mergeCell ref="P133:R133"/>
    <mergeCell ref="D134:H134"/>
    <mergeCell ref="J134:K134"/>
    <mergeCell ref="M134:O134"/>
    <mergeCell ref="P134:R134"/>
    <mergeCell ref="D139:H139"/>
    <mergeCell ref="J139:K139"/>
    <mergeCell ref="M139:O139"/>
    <mergeCell ref="P139:R139"/>
    <mergeCell ref="D137:H137"/>
    <mergeCell ref="J137:K137"/>
    <mergeCell ref="M137:O137"/>
    <mergeCell ref="P137:R137"/>
    <mergeCell ref="D138:H138"/>
    <mergeCell ref="J138:K138"/>
    <mergeCell ref="M138:O138"/>
    <mergeCell ref="P138:R138"/>
    <mergeCell ref="D41:H41"/>
    <mergeCell ref="J41:K41"/>
    <mergeCell ref="M41:O41"/>
    <mergeCell ref="P41:R41"/>
    <mergeCell ref="D42:H42"/>
    <mergeCell ref="J42:K42"/>
    <mergeCell ref="D46:H46"/>
    <mergeCell ref="J46:K46"/>
    <mergeCell ref="M46:O46"/>
    <mergeCell ref="P46:R46"/>
    <mergeCell ref="M42:O42"/>
    <mergeCell ref="P42:R42"/>
    <mergeCell ref="D43:H43"/>
    <mergeCell ref="J43:K43"/>
    <mergeCell ref="M43:O43"/>
    <mergeCell ref="P43:R43"/>
  </mergeCells>
  <pageMargins left="0" right="0" top="9.8425196850393706E-2" bottom="0.41753937007874015" header="9.8425196850393706E-2" footer="9.8425196850393706E-2"/>
  <pageSetup paperSize="9" scale="82" fitToHeight="0" orientation="landscape" verticalDpi="0" r:id="rId1"/>
  <headerFooter alignWithMargins="0">
    <oddFooter xml:space="preserve">&amp;L&amp;"Arial"&amp;8 Lista: LCW147TREW &amp;C&amp;"Arial"&amp;8 Stranica 
&amp;B&amp;P&amp;B &amp;R&amp;"Arial"&amp;8 * OBRADA LC *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3</vt:i4>
      </vt:variant>
    </vt:vector>
  </HeadingPairs>
  <TitlesOfParts>
    <vt:vector size="6" baseType="lpstr">
      <vt:lpstr>Sažetak</vt:lpstr>
      <vt:lpstr>Prihodi i rashodi</vt:lpstr>
      <vt:lpstr>Posebni dio</vt:lpstr>
      <vt:lpstr>'Posebni dio'!Ispis_naslova</vt:lpstr>
      <vt:lpstr>'Prihodi i rashodi'!Ispis_naslova</vt:lpstr>
      <vt:lpstr>Sažetak!Ispis_naslova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Ana Kovačec</cp:lastModifiedBy>
  <cp:lastPrinted>2025-11-13T13:23:04Z</cp:lastPrinted>
  <dcterms:created xsi:type="dcterms:W3CDTF">2015-06-05T18:19:34Z</dcterms:created>
  <dcterms:modified xsi:type="dcterms:W3CDTF">2025-11-13T13:25:46Z</dcterms:modified>
</cp:coreProperties>
</file>