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Korisnik\Desktop\2025\TRANSPARENTNOST SREDSTAVA 2025\"/>
    </mc:Choice>
  </mc:AlternateContent>
  <xr:revisionPtr revIDLastSave="0" documentId="13_ncr:1_{4FD665D0-E36E-4A35-8240-41CE27E9F2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1" l="1"/>
  <c r="D45" i="1"/>
  <c r="D44" i="1"/>
  <c r="D40" i="1"/>
  <c r="D42" i="1"/>
  <c r="D41" i="1"/>
  <c r="D37" i="1" l="1"/>
  <c r="D35" i="1"/>
  <c r="D33" i="1"/>
  <c r="D31" i="1"/>
  <c r="D29" i="1"/>
  <c r="D27" i="1"/>
  <c r="D24" i="1"/>
  <c r="D22" i="1"/>
  <c r="D20" i="1"/>
  <c r="D18" i="1"/>
  <c r="D16" i="1"/>
  <c r="D14" i="1"/>
  <c r="D11" i="1"/>
  <c r="D9" i="1"/>
  <c r="D38" i="1" l="1"/>
  <c r="D51" i="1" s="1"/>
</calcChain>
</file>

<file path=xl/sharedStrings.xml><?xml version="1.0" encoding="utf-8"?>
<sst xmlns="http://schemas.openxmlformats.org/spreadsheetml/2006/main" count="126" uniqueCount="73">
  <si>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</si>
  <si>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</si>
  <si>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</si>
  <si>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</si>
  <si>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</si>
  <si>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</si>
  <si>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</si>
  <si>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</si>
  <si>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BELEC_x000D_
BELEC 50_x000D_
BELEC_x000D_
Tel: +385(49)460124   Fax: +385(49)460240_x000D_
OIB: 31647438883_x000D_
Mail: os_belec@hi.t-com.hr_x000D_
IBAN: HR3823600001101933848</t>
  </si>
  <si>
    <t xml:space="preserve">Odgovorna Osoba: PUKLIN NIKOLINA_x000D_
     </t>
  </si>
  <si>
    <t>Isplata Sredstava Za Razdoblje: 01.07.2025 Do 31.07.2025</t>
  </si>
  <si>
    <t>Zagrebačka banka</t>
  </si>
  <si>
    <t>92963223473</t>
  </si>
  <si>
    <t>Zagreb</t>
  </si>
  <si>
    <t>OSNOVNA ŠKOLA BELEC</t>
  </si>
  <si>
    <t>Ukupno:</t>
  </si>
  <si>
    <t>Fina</t>
  </si>
  <si>
    <t>85821130368</t>
  </si>
  <si>
    <t xml:space="preserve">RAČUNALNE USLUGE                                                                                                                                      </t>
  </si>
  <si>
    <t>Trgocentar d.o.o.</t>
  </si>
  <si>
    <t>84210581427</t>
  </si>
  <si>
    <t>Zabok</t>
  </si>
  <si>
    <t xml:space="preserve">UREDSKI MATERIJAL I OSTALI MATERIJALNI RASHODI                                                                                                        </t>
  </si>
  <si>
    <t xml:space="preserve">MATERIJAL I SIROVINE                                                                                                                                  </t>
  </si>
  <si>
    <t>Hrvatski telekom</t>
  </si>
  <si>
    <t>81793146560</t>
  </si>
  <si>
    <t xml:space="preserve">USLUGE TELEFONA, POŠTE I PRIJEVOZA                                                                                                                    </t>
  </si>
  <si>
    <t>OPTIMUS LAB D.O.O.,</t>
  </si>
  <si>
    <t>71981294715</t>
  </si>
  <si>
    <t>ČAKOVEC</t>
  </si>
  <si>
    <t>Hrvatska radiotelevizija</t>
  </si>
  <si>
    <t>68419124305</t>
  </si>
  <si>
    <t>PRISTOJBE I NAKNADE</t>
  </si>
  <si>
    <t>Tintilin d.o.o.</t>
  </si>
  <si>
    <t>67188623634</t>
  </si>
  <si>
    <t>Zlatar</t>
  </si>
  <si>
    <t>Zagorski vodovod</t>
  </si>
  <si>
    <t>61979475705</t>
  </si>
  <si>
    <t xml:space="preserve">KOMUNALNE USLUGE                                                                                                                                      </t>
  </si>
  <si>
    <t>Bravalis d.o.o.</t>
  </si>
  <si>
    <t>55086479613</t>
  </si>
  <si>
    <t>Donja Selnica</t>
  </si>
  <si>
    <t xml:space="preserve">NAKNADE GRAĐANIMA I KUĆANSTVIMA U NARAVI                                                                                                              </t>
  </si>
  <si>
    <t>P.P. Pekara</t>
  </si>
  <si>
    <t>45487700268</t>
  </si>
  <si>
    <t>Konjščina</t>
  </si>
  <si>
    <t>Vindija</t>
  </si>
  <si>
    <t>44138062462</t>
  </si>
  <si>
    <t>Varaždin</t>
  </si>
  <si>
    <t>HEP ELEKTRA D.O.O.</t>
  </si>
  <si>
    <t>43965974818</t>
  </si>
  <si>
    <t>10000 Zagreb</t>
  </si>
  <si>
    <t xml:space="preserve">ENERGIJA                                                                                                                                              </t>
  </si>
  <si>
    <t>HEP-PLIN D.O.O.</t>
  </si>
  <si>
    <t>41317489366</t>
  </si>
  <si>
    <t>31000 Osijek</t>
  </si>
  <si>
    <t>Komunalac Konjščina d.o.o</t>
  </si>
  <si>
    <t>04274608715</t>
  </si>
  <si>
    <t xml:space="preserve">PLAĆE ZA REDOVAN RAD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</si>
  <si>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</si>
  <si>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</si>
  <si>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Kategorija 1</t>
  </si>
  <si>
    <t>BANKARSKE USLUGE I USLUGE PLATNOG PROMETA</t>
  </si>
  <si>
    <t>eur</t>
  </si>
  <si>
    <t>Kategorija 2</t>
  </si>
  <si>
    <t>PLAĆE ZA PREKOVREMENI RAD</t>
  </si>
  <si>
    <t>PLAĆE ZA POSEBNE UVJETE RADA</t>
  </si>
  <si>
    <t>OSTALI RASHODI ZA ZAPOSLENE</t>
  </si>
  <si>
    <t>DOPRINOSI ZA OBVEZNO ZDRAVSTVENO OSIGURANJE</t>
  </si>
  <si>
    <t>OSTALE NAKNADE TROŠKOVA ZAPOSLENIMA</t>
  </si>
  <si>
    <t>PRIJSTOJBE I NAKNADE</t>
  </si>
  <si>
    <t>ZATEZNE KAMATE</t>
  </si>
  <si>
    <t>INTELEKTUALNE I OSOBNE USLUG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</si>
</sst>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3" fillId="4" borderId="10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left" vertical="top"/>
    </xf>
    <xf numFmtId="164" fontId="5" fillId="0" borderId="8" xfId="0" applyNumberFormat="1" applyFont="1" applyBorder="1" applyAlignment="1">
      <alignment horizontal="right" vertical="top"/>
    </xf>
    <xf numFmtId="0" fontId="5" fillId="4" borderId="12" xfId="0" applyFont="1" applyFill="1" applyBorder="1" applyAlignment="1">
      <alignment horizontal="left" vertical="top"/>
    </xf>
    <xf numFmtId="0" fontId="5" fillId="4" borderId="8" xfId="0" applyFont="1" applyFill="1" applyBorder="1" applyAlignment="1">
      <alignment horizontal="left" vertical="top"/>
    </xf>
    <xf numFmtId="0" fontId="5" fillId="4" borderId="9" xfId="0" applyFont="1" applyFill="1" applyBorder="1" applyAlignment="1">
      <alignment horizontal="left" vertical="top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8"/>
  <sheetViews>
    <sheetView tabSelected="1" zoomScaleNormal="100" workbookViewId="0">
      <selection activeCell="C53" sqref="C5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36.75" customHeight="1" thickTop="1" thickBot="1" x14ac:dyDescent="0.3">
      <c r="A7" s="36" t="s">
        <v>61</v>
      </c>
      <c r="B7" s="37"/>
      <c r="C7" s="37"/>
      <c r="D7" s="37"/>
      <c r="E7" s="37"/>
      <c r="F7" s="37"/>
      <c r="G7" s="38"/>
    </row>
    <row r="8" spans="1:7" ht="15.75" thickTop="1" x14ac:dyDescent="0.25">
      <c r="A8" s="9" t="s">
        <v>11</v>
      </c>
      <c r="B8" s="14" t="s">
        <v>12</v>
      </c>
      <c r="C8" s="10" t="s">
        <v>13</v>
      </c>
      <c r="D8" s="18">
        <v>61.63</v>
      </c>
      <c r="E8" s="10">
        <v>3439</v>
      </c>
      <c r="F8" s="9" t="s">
        <v>62</v>
      </c>
      <c r="G8" s="21" t="s">
        <v>14</v>
      </c>
    </row>
    <row r="9" spans="1:7" ht="27" customHeight="1" thickBot="1" x14ac:dyDescent="0.3">
      <c r="A9" s="22" t="s">
        <v>15</v>
      </c>
      <c r="B9" s="23"/>
      <c r="C9" s="24"/>
      <c r="D9" s="25">
        <f>SUM(D8:D8)</f>
        <v>61.63</v>
      </c>
      <c r="E9" s="24"/>
      <c r="F9" s="26"/>
      <c r="G9" s="27"/>
    </row>
    <row r="10" spans="1:7" x14ac:dyDescent="0.25">
      <c r="A10" s="9" t="s">
        <v>16</v>
      </c>
      <c r="B10" s="14" t="s">
        <v>17</v>
      </c>
      <c r="C10" s="10" t="s">
        <v>13</v>
      </c>
      <c r="D10" s="18">
        <v>1.66</v>
      </c>
      <c r="E10" s="10">
        <v>3238</v>
      </c>
      <c r="F10" s="9" t="s">
        <v>18</v>
      </c>
      <c r="G10" s="28" t="s">
        <v>14</v>
      </c>
    </row>
    <row r="11" spans="1:7" ht="27" customHeight="1" thickBot="1" x14ac:dyDescent="0.3">
      <c r="A11" s="22" t="s">
        <v>15</v>
      </c>
      <c r="B11" s="23"/>
      <c r="C11" s="24"/>
      <c r="D11" s="25">
        <f>SUM(D10:D10)</f>
        <v>1.66</v>
      </c>
      <c r="E11" s="24"/>
      <c r="F11" s="26"/>
      <c r="G11" s="27"/>
    </row>
    <row r="12" spans="1:7" x14ac:dyDescent="0.25">
      <c r="A12" s="9" t="s">
        <v>19</v>
      </c>
      <c r="B12" s="14" t="s">
        <v>20</v>
      </c>
      <c r="C12" s="10" t="s">
        <v>21</v>
      </c>
      <c r="D12" s="18">
        <v>6.65</v>
      </c>
      <c r="E12" s="10">
        <v>3221</v>
      </c>
      <c r="F12" s="9" t="s">
        <v>22</v>
      </c>
      <c r="G12" s="28" t="s">
        <v>14</v>
      </c>
    </row>
    <row r="13" spans="1:7" x14ac:dyDescent="0.25">
      <c r="A13" s="9"/>
      <c r="B13" s="14"/>
      <c r="C13" s="10"/>
      <c r="D13" s="18">
        <v>666.72</v>
      </c>
      <c r="E13" s="10">
        <v>3222</v>
      </c>
      <c r="F13" s="9" t="s">
        <v>23</v>
      </c>
      <c r="G13" s="29" t="s">
        <v>14</v>
      </c>
    </row>
    <row r="14" spans="1:7" ht="27" customHeight="1" thickBot="1" x14ac:dyDescent="0.3">
      <c r="A14" s="22" t="s">
        <v>15</v>
      </c>
      <c r="B14" s="23"/>
      <c r="C14" s="24"/>
      <c r="D14" s="25">
        <f>SUM(D12:D13)</f>
        <v>673.37</v>
      </c>
      <c r="E14" s="24"/>
      <c r="F14" s="26"/>
      <c r="G14" s="27"/>
    </row>
    <row r="15" spans="1:7" x14ac:dyDescent="0.25">
      <c r="A15" s="9" t="s">
        <v>24</v>
      </c>
      <c r="B15" s="14" t="s">
        <v>25</v>
      </c>
      <c r="C15" s="10" t="s">
        <v>13</v>
      </c>
      <c r="D15" s="18">
        <v>133.41999999999999</v>
      </c>
      <c r="E15" s="10">
        <v>3231</v>
      </c>
      <c r="F15" s="9" t="s">
        <v>26</v>
      </c>
      <c r="G15" s="28" t="s">
        <v>14</v>
      </c>
    </row>
    <row r="16" spans="1:7" ht="27" customHeight="1" thickBot="1" x14ac:dyDescent="0.3">
      <c r="A16" s="22" t="s">
        <v>15</v>
      </c>
      <c r="B16" s="23"/>
      <c r="C16" s="24"/>
      <c r="D16" s="25">
        <f>SUM(D15:D15)</f>
        <v>133.41999999999999</v>
      </c>
      <c r="E16" s="24"/>
      <c r="F16" s="26"/>
      <c r="G16" s="27"/>
    </row>
    <row r="17" spans="1:7" x14ac:dyDescent="0.25">
      <c r="A17" s="9" t="s">
        <v>27</v>
      </c>
      <c r="B17" s="14" t="s">
        <v>28</v>
      </c>
      <c r="C17" s="10" t="s">
        <v>29</v>
      </c>
      <c r="D17" s="18">
        <v>101.25</v>
      </c>
      <c r="E17" s="10">
        <v>3238</v>
      </c>
      <c r="F17" s="9" t="s">
        <v>18</v>
      </c>
      <c r="G17" s="28" t="s">
        <v>14</v>
      </c>
    </row>
    <row r="18" spans="1:7" ht="27" customHeight="1" thickBot="1" x14ac:dyDescent="0.3">
      <c r="A18" s="22" t="s">
        <v>15</v>
      </c>
      <c r="B18" s="23"/>
      <c r="C18" s="24"/>
      <c r="D18" s="25">
        <f>SUM(D17:D17)</f>
        <v>101.25</v>
      </c>
      <c r="E18" s="24"/>
      <c r="F18" s="26"/>
      <c r="G18" s="27"/>
    </row>
    <row r="19" spans="1:7" x14ac:dyDescent="0.25">
      <c r="A19" s="9" t="s">
        <v>30</v>
      </c>
      <c r="B19" s="14" t="s">
        <v>31</v>
      </c>
      <c r="C19" s="10" t="s">
        <v>13</v>
      </c>
      <c r="D19" s="18">
        <v>10.62</v>
      </c>
      <c r="E19" s="10">
        <v>3295</v>
      </c>
      <c r="F19" s="9" t="s">
        <v>32</v>
      </c>
      <c r="G19" s="28" t="s">
        <v>14</v>
      </c>
    </row>
    <row r="20" spans="1:7" ht="27" customHeight="1" thickBot="1" x14ac:dyDescent="0.3">
      <c r="A20" s="22" t="s">
        <v>15</v>
      </c>
      <c r="B20" s="23"/>
      <c r="C20" s="24"/>
      <c r="D20" s="25">
        <f>SUM(D19:D19)</f>
        <v>10.62</v>
      </c>
      <c r="E20" s="24"/>
      <c r="F20" s="26"/>
      <c r="G20" s="27"/>
    </row>
    <row r="21" spans="1:7" x14ac:dyDescent="0.25">
      <c r="A21" s="9" t="s">
        <v>33</v>
      </c>
      <c r="B21" s="14" t="s">
        <v>34</v>
      </c>
      <c r="C21" s="10" t="s">
        <v>35</v>
      </c>
      <c r="D21" s="18">
        <v>12.83</v>
      </c>
      <c r="E21" s="10">
        <v>3221</v>
      </c>
      <c r="F21" s="9" t="s">
        <v>22</v>
      </c>
      <c r="G21" s="28" t="s">
        <v>14</v>
      </c>
    </row>
    <row r="22" spans="1:7" ht="27" customHeight="1" thickBot="1" x14ac:dyDescent="0.3">
      <c r="A22" s="22" t="s">
        <v>15</v>
      </c>
      <c r="B22" s="23"/>
      <c r="C22" s="24"/>
      <c r="D22" s="25">
        <f>SUM(D21:D21)</f>
        <v>12.83</v>
      </c>
      <c r="E22" s="24"/>
      <c r="F22" s="26"/>
      <c r="G22" s="27"/>
    </row>
    <row r="23" spans="1:7" x14ac:dyDescent="0.25">
      <c r="A23" s="9" t="s">
        <v>36</v>
      </c>
      <c r="B23" s="14" t="s">
        <v>37</v>
      </c>
      <c r="C23" s="10" t="s">
        <v>21</v>
      </c>
      <c r="D23" s="18">
        <v>6.95</v>
      </c>
      <c r="E23" s="10">
        <v>3234</v>
      </c>
      <c r="F23" s="9" t="s">
        <v>38</v>
      </c>
      <c r="G23" s="28" t="s">
        <v>14</v>
      </c>
    </row>
    <row r="24" spans="1:7" ht="27" customHeight="1" thickBot="1" x14ac:dyDescent="0.3">
      <c r="A24" s="22" t="s">
        <v>15</v>
      </c>
      <c r="B24" s="23"/>
      <c r="C24" s="24"/>
      <c r="D24" s="25">
        <f>SUM(D23:D23)</f>
        <v>6.95</v>
      </c>
      <c r="E24" s="24"/>
      <c r="F24" s="26"/>
      <c r="G24" s="27"/>
    </row>
    <row r="25" spans="1:7" x14ac:dyDescent="0.25">
      <c r="A25" s="9" t="s">
        <v>39</v>
      </c>
      <c r="B25" s="14" t="s">
        <v>40</v>
      </c>
      <c r="C25" s="10" t="s">
        <v>41</v>
      </c>
      <c r="D25" s="18">
        <v>743.13</v>
      </c>
      <c r="E25" s="10">
        <v>3231</v>
      </c>
      <c r="F25" s="9" t="s">
        <v>26</v>
      </c>
      <c r="G25" s="28" t="s">
        <v>14</v>
      </c>
    </row>
    <row r="26" spans="1:7" x14ac:dyDescent="0.25">
      <c r="A26" s="9"/>
      <c r="B26" s="14"/>
      <c r="C26" s="10"/>
      <c r="D26" s="18">
        <v>437.5</v>
      </c>
      <c r="E26" s="10">
        <v>3722</v>
      </c>
      <c r="F26" s="9" t="s">
        <v>42</v>
      </c>
      <c r="G26" s="29" t="s">
        <v>14</v>
      </c>
    </row>
    <row r="27" spans="1:7" ht="27" customHeight="1" thickBot="1" x14ac:dyDescent="0.3">
      <c r="A27" s="22" t="s">
        <v>15</v>
      </c>
      <c r="B27" s="23"/>
      <c r="C27" s="24"/>
      <c r="D27" s="25">
        <f>SUM(D25:D26)</f>
        <v>1180.6300000000001</v>
      </c>
      <c r="E27" s="24"/>
      <c r="F27" s="26"/>
      <c r="G27" s="27"/>
    </row>
    <row r="28" spans="1:7" x14ac:dyDescent="0.25">
      <c r="A28" s="9" t="s">
        <v>43</v>
      </c>
      <c r="B28" s="14" t="s">
        <v>44</v>
      </c>
      <c r="C28" s="10" t="s">
        <v>45</v>
      </c>
      <c r="D28" s="18">
        <v>299.14999999999998</v>
      </c>
      <c r="E28" s="10">
        <v>3222</v>
      </c>
      <c r="F28" s="9" t="s">
        <v>23</v>
      </c>
      <c r="G28" s="28" t="s">
        <v>14</v>
      </c>
    </row>
    <row r="29" spans="1:7" ht="27" customHeight="1" thickBot="1" x14ac:dyDescent="0.3">
      <c r="A29" s="22" t="s">
        <v>15</v>
      </c>
      <c r="B29" s="23"/>
      <c r="C29" s="24"/>
      <c r="D29" s="25">
        <f>SUM(D28:D28)</f>
        <v>299.14999999999998</v>
      </c>
      <c r="E29" s="24"/>
      <c r="F29" s="26"/>
      <c r="G29" s="27"/>
    </row>
    <row r="30" spans="1:7" x14ac:dyDescent="0.25">
      <c r="A30" s="9" t="s">
        <v>46</v>
      </c>
      <c r="B30" s="14" t="s">
        <v>47</v>
      </c>
      <c r="C30" s="10" t="s">
        <v>48</v>
      </c>
      <c r="D30" s="18">
        <v>709.03</v>
      </c>
      <c r="E30" s="10">
        <v>3222</v>
      </c>
      <c r="F30" s="9" t="s">
        <v>23</v>
      </c>
      <c r="G30" s="28" t="s">
        <v>14</v>
      </c>
    </row>
    <row r="31" spans="1:7" ht="27" customHeight="1" thickBot="1" x14ac:dyDescent="0.3">
      <c r="A31" s="22" t="s">
        <v>15</v>
      </c>
      <c r="B31" s="23"/>
      <c r="C31" s="24"/>
      <c r="D31" s="25">
        <f>SUM(D30:D30)</f>
        <v>709.03</v>
      </c>
      <c r="E31" s="24"/>
      <c r="F31" s="26"/>
      <c r="G31" s="27"/>
    </row>
    <row r="32" spans="1:7" x14ac:dyDescent="0.25">
      <c r="A32" s="9" t="s">
        <v>49</v>
      </c>
      <c r="B32" s="14" t="s">
        <v>50</v>
      </c>
      <c r="C32" s="10" t="s">
        <v>51</v>
      </c>
      <c r="D32" s="18">
        <v>179.35</v>
      </c>
      <c r="E32" s="10">
        <v>3223</v>
      </c>
      <c r="F32" s="9" t="s">
        <v>52</v>
      </c>
      <c r="G32" s="28" t="s">
        <v>14</v>
      </c>
    </row>
    <row r="33" spans="1:7" ht="27" customHeight="1" thickBot="1" x14ac:dyDescent="0.3">
      <c r="A33" s="22" t="s">
        <v>15</v>
      </c>
      <c r="B33" s="23"/>
      <c r="C33" s="24"/>
      <c r="D33" s="25">
        <f>SUM(D32:D32)</f>
        <v>179.35</v>
      </c>
      <c r="E33" s="24"/>
      <c r="F33" s="26"/>
      <c r="G33" s="27"/>
    </row>
    <row r="34" spans="1:7" x14ac:dyDescent="0.25">
      <c r="A34" s="9" t="s">
        <v>53</v>
      </c>
      <c r="B34" s="14" t="s">
        <v>54</v>
      </c>
      <c r="C34" s="10" t="s">
        <v>55</v>
      </c>
      <c r="D34" s="18">
        <v>74.66</v>
      </c>
      <c r="E34" s="10">
        <v>3223</v>
      </c>
      <c r="F34" s="9" t="s">
        <v>52</v>
      </c>
      <c r="G34" s="28" t="s">
        <v>14</v>
      </c>
    </row>
    <row r="35" spans="1:7" ht="27" customHeight="1" thickBot="1" x14ac:dyDescent="0.3">
      <c r="A35" s="22" t="s">
        <v>15</v>
      </c>
      <c r="B35" s="23"/>
      <c r="C35" s="24"/>
      <c r="D35" s="25">
        <f>SUM(D34:D34)</f>
        <v>74.66</v>
      </c>
      <c r="E35" s="24"/>
      <c r="F35" s="26"/>
      <c r="G35" s="27"/>
    </row>
    <row r="36" spans="1:7" x14ac:dyDescent="0.25">
      <c r="A36" s="9" t="s">
        <v>56</v>
      </c>
      <c r="B36" s="14" t="s">
        <v>57</v>
      </c>
      <c r="C36" s="10" t="s">
        <v>45</v>
      </c>
      <c r="D36" s="18">
        <v>98.49</v>
      </c>
      <c r="E36" s="10">
        <v>3234</v>
      </c>
      <c r="F36" s="9" t="s">
        <v>38</v>
      </c>
      <c r="G36" s="28" t="s">
        <v>14</v>
      </c>
    </row>
    <row r="37" spans="1:7" ht="27" customHeight="1" thickBot="1" x14ac:dyDescent="0.3">
      <c r="A37" s="22" t="s">
        <v>15</v>
      </c>
      <c r="B37" s="23"/>
      <c r="C37" s="24"/>
      <c r="D37" s="25">
        <f>SUM(D36:D36)</f>
        <v>98.49</v>
      </c>
      <c r="E37" s="24"/>
      <c r="F37" s="26"/>
      <c r="G37" s="27"/>
    </row>
    <row r="38" spans="1:7" ht="27" customHeight="1" thickBot="1" x14ac:dyDescent="0.3">
      <c r="A38" s="39" t="s">
        <v>15</v>
      </c>
      <c r="B38" s="31"/>
      <c r="C38" s="32"/>
      <c r="D38" s="40">
        <f>D9+D11+D14+D16+D18+D20+D22+D24+D27+D29+D31+D33+D35+D37</f>
        <v>3543.0399999999995</v>
      </c>
      <c r="E38" s="30" t="s">
        <v>63</v>
      </c>
      <c r="F38" s="34"/>
      <c r="G38" s="35"/>
    </row>
    <row r="39" spans="1:7" ht="27" customHeight="1" thickBot="1" x14ac:dyDescent="0.3">
      <c r="A39" s="41" t="s">
        <v>64</v>
      </c>
      <c r="B39" s="42"/>
      <c r="C39" s="42"/>
      <c r="D39" s="42"/>
      <c r="E39" s="42"/>
      <c r="F39" s="42"/>
      <c r="G39" s="43"/>
    </row>
    <row r="40" spans="1:7" x14ac:dyDescent="0.25">
      <c r="A40" s="9"/>
      <c r="B40" s="14"/>
      <c r="C40" s="10"/>
      <c r="D40" s="18">
        <f>42536.39+201.81+1386</f>
        <v>44124.2</v>
      </c>
      <c r="E40" s="10">
        <v>3111</v>
      </c>
      <c r="F40" s="9" t="s">
        <v>58</v>
      </c>
      <c r="G40" s="28" t="s">
        <v>14</v>
      </c>
    </row>
    <row r="41" spans="1:7" x14ac:dyDescent="0.25">
      <c r="A41" s="9"/>
      <c r="B41" s="14"/>
      <c r="C41" s="10"/>
      <c r="D41" s="18">
        <f>149.3+18.28</f>
        <v>167.58</v>
      </c>
      <c r="E41" s="10">
        <v>3113</v>
      </c>
      <c r="F41" s="9" t="s">
        <v>65</v>
      </c>
      <c r="G41" s="29" t="s">
        <v>14</v>
      </c>
    </row>
    <row r="42" spans="1:7" x14ac:dyDescent="0.25">
      <c r="A42" s="9"/>
      <c r="B42" s="14"/>
      <c r="C42" s="10"/>
      <c r="D42" s="18">
        <f>604.56+8.38</f>
        <v>612.93999999999994</v>
      </c>
      <c r="E42" s="10">
        <v>3114</v>
      </c>
      <c r="F42" s="9" t="s">
        <v>66</v>
      </c>
      <c r="G42" s="29" t="s">
        <v>14</v>
      </c>
    </row>
    <row r="43" spans="1:7" x14ac:dyDescent="0.25">
      <c r="A43" s="9"/>
      <c r="B43" s="14"/>
      <c r="C43" s="10"/>
      <c r="D43" s="18">
        <v>220.72</v>
      </c>
      <c r="E43" s="10">
        <v>3121</v>
      </c>
      <c r="F43" s="9" t="s">
        <v>67</v>
      </c>
      <c r="G43" s="29"/>
    </row>
    <row r="44" spans="1:7" x14ac:dyDescent="0.25">
      <c r="A44" s="9"/>
      <c r="B44" s="14"/>
      <c r="C44" s="10"/>
      <c r="D44" s="18">
        <f>6804.13+37.7+228.69</f>
        <v>7070.5199999999995</v>
      </c>
      <c r="E44" s="10">
        <v>3132</v>
      </c>
      <c r="F44" s="9" t="s">
        <v>68</v>
      </c>
      <c r="G44" s="29" t="s">
        <v>14</v>
      </c>
    </row>
    <row r="45" spans="1:7" x14ac:dyDescent="0.25">
      <c r="A45" s="9"/>
      <c r="B45" s="14"/>
      <c r="C45" s="10"/>
      <c r="D45" s="18">
        <f>1536.46+10.71</f>
        <v>1547.17</v>
      </c>
      <c r="E45" s="10">
        <v>3212</v>
      </c>
      <c r="F45" s="9" t="s">
        <v>59</v>
      </c>
      <c r="G45" s="29" t="s">
        <v>14</v>
      </c>
    </row>
    <row r="46" spans="1:7" x14ac:dyDescent="0.25">
      <c r="A46" s="9"/>
      <c r="B46" s="14"/>
      <c r="C46" s="10"/>
      <c r="D46" s="18">
        <v>126.5</v>
      </c>
      <c r="E46" s="10">
        <v>3214</v>
      </c>
      <c r="F46" s="9" t="s">
        <v>69</v>
      </c>
      <c r="G46" s="29" t="s">
        <v>14</v>
      </c>
    </row>
    <row r="47" spans="1:7" x14ac:dyDescent="0.25">
      <c r="A47" s="9"/>
      <c r="B47" s="14"/>
      <c r="C47" s="10"/>
      <c r="D47" s="18">
        <v>194</v>
      </c>
      <c r="E47" s="10">
        <v>3295</v>
      </c>
      <c r="F47" s="9" t="s">
        <v>70</v>
      </c>
      <c r="G47" s="29" t="s">
        <v>14</v>
      </c>
    </row>
    <row r="48" spans="1:7" x14ac:dyDescent="0.25">
      <c r="A48" s="9"/>
      <c r="B48" s="14"/>
      <c r="C48" s="10"/>
      <c r="D48" s="18">
        <v>191.07</v>
      </c>
      <c r="E48" s="10">
        <v>3237</v>
      </c>
      <c r="F48" s="9" t="s">
        <v>72</v>
      </c>
      <c r="G48" s="29" t="s">
        <v>14</v>
      </c>
    </row>
    <row r="49" spans="1:7" x14ac:dyDescent="0.25">
      <c r="A49" s="9"/>
      <c r="B49" s="14"/>
      <c r="C49" s="10"/>
      <c r="D49" s="18">
        <v>0.6</v>
      </c>
      <c r="E49" s="10">
        <v>34339</v>
      </c>
      <c r="F49" s="9" t="s">
        <v>71</v>
      </c>
      <c r="G49" s="29" t="s">
        <v>14</v>
      </c>
    </row>
    <row r="50" spans="1:7" ht="21" customHeight="1" thickBot="1" x14ac:dyDescent="0.3">
      <c r="A50" s="22" t="s">
        <v>15</v>
      </c>
      <c r="B50" s="23"/>
      <c r="C50" s="24"/>
      <c r="D50" s="25">
        <f>D40+D41+D42+D44+D45+D46+D47+D48+D49+D43</f>
        <v>54255.299999999996</v>
      </c>
      <c r="E50" s="44" t="s">
        <v>63</v>
      </c>
      <c r="F50" s="26"/>
      <c r="G50" s="27"/>
    </row>
    <row r="51" spans="1:7" ht="15.75" thickBot="1" x14ac:dyDescent="0.3">
      <c r="A51" s="30" t="s">
        <v>60</v>
      </c>
      <c r="B51" s="31"/>
      <c r="C51" s="32"/>
      <c r="D51" s="33">
        <f>D38+D50</f>
        <v>57798.34</v>
      </c>
      <c r="E51" s="45" t="s">
        <v>63</v>
      </c>
      <c r="F51" s="34"/>
      <c r="G51" s="35"/>
    </row>
    <row r="52" spans="1:7" x14ac:dyDescent="0.25">
      <c r="A52" s="9"/>
      <c r="B52" s="14"/>
      <c r="C52" s="10"/>
      <c r="D52" s="18"/>
      <c r="E52" s="10"/>
      <c r="F52" s="9"/>
    </row>
    <row r="53" spans="1:7" x14ac:dyDescent="0.25">
      <c r="A53" s="9"/>
      <c r="B53" s="14"/>
      <c r="C53" s="10"/>
      <c r="D53" s="18"/>
      <c r="E53" s="10"/>
      <c r="F53" s="9"/>
    </row>
    <row r="54" spans="1:7" x14ac:dyDescent="0.25">
      <c r="A54" s="9"/>
      <c r="B54" s="14"/>
      <c r="C54" s="10"/>
      <c r="D54" s="18"/>
      <c r="E54" s="10"/>
      <c r="F54" s="9"/>
    </row>
    <row r="55" spans="1:7" x14ac:dyDescent="0.25">
      <c r="A55" s="9"/>
      <c r="B55" s="14"/>
      <c r="C55" s="10"/>
      <c r="D55" s="18"/>
      <c r="E55" s="10"/>
      <c r="F55" s="9"/>
    </row>
    <row r="56" spans="1:7" x14ac:dyDescent="0.25">
      <c r="A56" s="9"/>
      <c r="B56" s="14"/>
      <c r="C56" s="10"/>
      <c r="D56" s="18"/>
      <c r="E56" s="10"/>
      <c r="F56" s="9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</sheetData>
  <mergeCells count="2">
    <mergeCell ref="A7:G7"/>
    <mergeCell ref="A39:G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Ana Kovačec</cp:lastModifiedBy>
  <dcterms:created xsi:type="dcterms:W3CDTF">2024-03-05T11:42:46Z</dcterms:created>
  <dcterms:modified xsi:type="dcterms:W3CDTF">2025-08-07T09:58:20Z</dcterms:modified>
</cp:coreProperties>
</file>