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orisnik\Desktop\2025\TRANSPARENTNOST SREDSTAVA 2025\"/>
    </mc:Choice>
  </mc:AlternateContent>
  <xr:revisionPtr revIDLastSave="0" documentId="13_ncr:1_{6DB0B016-D2E2-447A-856E-ADCCAA3CC6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52" i="1"/>
  <c r="D50" i="1"/>
  <c r="D46" i="1"/>
  <c r="D58" i="1" l="1"/>
  <c r="D43" i="1"/>
  <c r="D41" i="1"/>
  <c r="D39" i="1"/>
  <c r="D36" i="1"/>
  <c r="D34" i="1"/>
  <c r="D32" i="1"/>
  <c r="D30" i="1"/>
  <c r="D28" i="1"/>
  <c r="D26" i="1"/>
  <c r="D24" i="1"/>
  <c r="D22" i="1"/>
  <c r="D20" i="1"/>
  <c r="D18" i="1"/>
  <c r="D15" i="1"/>
  <c r="D13" i="1"/>
  <c r="D11" i="1"/>
  <c r="D9" i="1"/>
  <c r="D44" i="1" l="1"/>
  <c r="D59" i="1" s="1"/>
</calcChain>
</file>

<file path=xl/sharedStrings.xml><?xml version="1.0" encoding="utf-8"?>
<sst xmlns="http://schemas.openxmlformats.org/spreadsheetml/2006/main" count="144" uniqueCount="79">
  <si>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</si>
  <si>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</si>
  <si>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</si>
  <si>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</si>
  <si>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</si>
  <si>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</si>
  <si>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</si>
  <si>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</si>
  <si>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BELEC_x000D_
BELEC 50_x000D_
BELEC_x000D_
Tel: +385(49)460124   Fax: +385(49)460240_x000D_
OIB: 31647438883_x000D_
Mail: os_belec@hi.t-com.hr_x000D_
IBAN: HR3823600001101933848</t>
  </si>
  <si>
    <t xml:space="preserve">Odgovorna Osoba: PUKLIN NIKOLINA_x000D_
     </t>
  </si>
  <si>
    <t>Isplata Sredstava Za Razdoblje: 01.01.2025 Do 31.01.2025</t>
  </si>
  <si>
    <t>MAT, obrt za poduku</t>
  </si>
  <si>
    <t>96946541215</t>
  </si>
  <si>
    <t>10000 Zagreb</t>
  </si>
  <si>
    <t xml:space="preserve">OSTALE USLUGE                                                                                                                                         </t>
  </si>
  <si>
    <t>OSNOVNA ŠKOLA BELEC</t>
  </si>
  <si>
    <t>Ukupno:</t>
  </si>
  <si>
    <t>Zagrebačka banka</t>
  </si>
  <si>
    <t>92963223473</t>
  </si>
  <si>
    <t>Zagreb</t>
  </si>
  <si>
    <t>Hrvatska pošta</t>
  </si>
  <si>
    <t>87311810356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</si>
  <si>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</si>
  <si>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</si>
  <si>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</si>
  <si>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</si>
  <si>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</si>
  <si>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</si>
  <si>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</si>
  <si>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 xml:space="preserve">MATERIJAL I SIROVINE                                                                                                                                  </t>
  </si>
  <si>
    <t>Hrvatski telekom</t>
  </si>
  <si>
    <t>81793146560</t>
  </si>
  <si>
    <t>OPTIMUS LAB D.O.O.,</t>
  </si>
  <si>
    <t>71981294715</t>
  </si>
  <si>
    <t>ČAKOVEC</t>
  </si>
  <si>
    <t>Hrvatska radiotelevizija</t>
  </si>
  <si>
    <t>68419124305</t>
  </si>
  <si>
    <t>PRISTOJBE I NAKNADE</t>
  </si>
  <si>
    <t>Zagorski vodovod</t>
  </si>
  <si>
    <t>61979475705</t>
  </si>
  <si>
    <t xml:space="preserve">KOMUNALNE USLUGE                                                                                                                                      </t>
  </si>
  <si>
    <t>P.P. Pekara</t>
  </si>
  <si>
    <t>45487700268</t>
  </si>
  <si>
    <t>Konjščina</t>
  </si>
  <si>
    <t>Vindija</t>
  </si>
  <si>
    <t>44138062462</t>
  </si>
  <si>
    <t>Varaždin</t>
  </si>
  <si>
    <t>HEP ELEKTRA D.O.O.</t>
  </si>
  <si>
    <t>43965974818</t>
  </si>
  <si>
    <t xml:space="preserve">ENERGIJA                                                                                                                                              </t>
  </si>
  <si>
    <t>HEP-PLIN D.O.O.</t>
  </si>
  <si>
    <t>41317489366</t>
  </si>
  <si>
    <t>31000 Osijek</t>
  </si>
  <si>
    <t>Gastro dizajn d.o.o.</t>
  </si>
  <si>
    <t>31903814507</t>
  </si>
  <si>
    <t>Jastrebarsko</t>
  </si>
  <si>
    <t>Katarina Zrinski d.o.o.</t>
  </si>
  <si>
    <t>13653700851</t>
  </si>
  <si>
    <t>Komunalac Konjščina d.o.o</t>
  </si>
  <si>
    <t>04274608715</t>
  </si>
  <si>
    <t>OBRT ZA ELEKTROINSTALACIJE BRČIĆ</t>
  </si>
  <si>
    <t>-</t>
  </si>
  <si>
    <t>49254 Belec</t>
  </si>
  <si>
    <t xml:space="preserve">USLUGE TEKUĆEG I INVESTICIJSKOG ODRŽAVANJA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</si>
  <si>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</si>
  <si>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</si>
  <si>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</si>
  <si>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</si>
  <si>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</si>
  <si>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Sveukupno:</t>
  </si>
  <si>
    <t>Kategorija 1</t>
  </si>
  <si>
    <t>BANKARSKE USLUGE I USLUGE PLATNOG PROMETA</t>
  </si>
  <si>
    <t>KNJIGE</t>
  </si>
  <si>
    <t>Kategorija 2</t>
  </si>
  <si>
    <t>PLAĆE ZA PREKOVREMENI RAD</t>
  </si>
  <si>
    <t>PLAĆE ZA POSEBNE UVJETE RADA</t>
  </si>
  <si>
    <t>OSTALI RASHODI ZA ZAPOSLENE</t>
  </si>
  <si>
    <t>DOPRINOSI ZA OBVEZNO ZDRAVSTVENO OSIGURANJE</t>
  </si>
  <si>
    <t>OSTALE NAKNDE TROŠKOVA ZAPOSLENIMA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</si>
</sst>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3" fillId="4" borderId="10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right" vertical="top"/>
    </xf>
    <xf numFmtId="49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top"/>
    </xf>
    <xf numFmtId="0" fontId="0" fillId="4" borderId="8" xfId="0" applyFill="1" applyBorder="1" applyAlignment="1">
      <alignment horizontal="left" vertical="center"/>
    </xf>
    <xf numFmtId="0" fontId="0" fillId="4" borderId="9" xfId="0" applyFill="1" applyBorder="1"/>
    <xf numFmtId="164" fontId="0" fillId="5" borderId="0" xfId="0" applyNumberFormat="1" applyFill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7"/>
  <sheetViews>
    <sheetView tabSelected="1" topLeftCell="A36" zoomScaleNormal="100" workbookViewId="0">
      <selection activeCell="E64" sqref="E6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36.75" customHeight="1" thickTop="1" thickBot="1" x14ac:dyDescent="0.3">
      <c r="A7" s="36" t="s">
        <v>70</v>
      </c>
      <c r="B7" s="37"/>
      <c r="C7" s="37"/>
      <c r="D7" s="37"/>
      <c r="E7" s="37"/>
      <c r="F7" s="37"/>
      <c r="G7" s="38"/>
    </row>
    <row r="8" spans="1:7" ht="15.75" thickTop="1" x14ac:dyDescent="0.25">
      <c r="A8" s="9" t="s">
        <v>11</v>
      </c>
      <c r="B8" s="14" t="s">
        <v>12</v>
      </c>
      <c r="C8" s="10" t="s">
        <v>13</v>
      </c>
      <c r="D8" s="18">
        <v>36</v>
      </c>
      <c r="E8" s="10">
        <v>3239</v>
      </c>
      <c r="F8" s="9" t="s">
        <v>14</v>
      </c>
      <c r="G8" s="21" t="s">
        <v>15</v>
      </c>
    </row>
    <row r="9" spans="1:7" ht="27" customHeight="1" thickBot="1" x14ac:dyDescent="0.3">
      <c r="A9" s="22" t="s">
        <v>16</v>
      </c>
      <c r="B9" s="23"/>
      <c r="C9" s="24"/>
      <c r="D9" s="25">
        <f>SUM(D8:D8)</f>
        <v>36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59.07</v>
      </c>
      <c r="E10" s="10">
        <v>3431</v>
      </c>
      <c r="F10" s="9" t="s">
        <v>71</v>
      </c>
      <c r="G10" s="28" t="s">
        <v>15</v>
      </c>
    </row>
    <row r="11" spans="1:7" ht="27" customHeight="1" thickBot="1" x14ac:dyDescent="0.3">
      <c r="A11" s="22" t="s">
        <v>16</v>
      </c>
      <c r="B11" s="23"/>
      <c r="C11" s="24"/>
      <c r="D11" s="25">
        <f>SUM(D10:D10)</f>
        <v>59.07</v>
      </c>
      <c r="E11" s="24"/>
      <c r="F11" s="26"/>
      <c r="G11" s="27"/>
    </row>
    <row r="12" spans="1:7" x14ac:dyDescent="0.25">
      <c r="A12" s="9" t="s">
        <v>20</v>
      </c>
      <c r="B12" s="14" t="s">
        <v>21</v>
      </c>
      <c r="C12" s="10" t="s">
        <v>19</v>
      </c>
      <c r="D12" s="18">
        <v>17.87</v>
      </c>
      <c r="E12" s="10">
        <v>3231</v>
      </c>
      <c r="F12" s="9" t="s">
        <v>22</v>
      </c>
      <c r="G12" s="28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SUM(D12:D12)</f>
        <v>17.87</v>
      </c>
      <c r="E13" s="24"/>
      <c r="F13" s="26"/>
      <c r="G13" s="27"/>
    </row>
    <row r="14" spans="1:7" x14ac:dyDescent="0.25">
      <c r="A14" s="9" t="s">
        <v>23</v>
      </c>
      <c r="B14" s="14" t="s">
        <v>24</v>
      </c>
      <c r="C14" s="10" t="s">
        <v>19</v>
      </c>
      <c r="D14" s="18">
        <v>1.66</v>
      </c>
      <c r="E14" s="10">
        <v>3238</v>
      </c>
      <c r="F14" s="9" t="s">
        <v>25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1.66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28</v>
      </c>
      <c r="D16" s="18">
        <v>19.75</v>
      </c>
      <c r="E16" s="10">
        <v>3222</v>
      </c>
      <c r="F16" s="9" t="s">
        <v>29</v>
      </c>
      <c r="G16" s="28" t="s">
        <v>15</v>
      </c>
    </row>
    <row r="17" spans="1:7" x14ac:dyDescent="0.25">
      <c r="A17" s="9"/>
      <c r="B17" s="14"/>
      <c r="C17" s="10"/>
      <c r="D17" s="18">
        <v>229.32</v>
      </c>
      <c r="E17" s="10">
        <v>3222</v>
      </c>
      <c r="F17" s="9" t="s">
        <v>29</v>
      </c>
      <c r="G17" s="29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SUM(D16:D17)</f>
        <v>249.07</v>
      </c>
      <c r="E18" s="24"/>
      <c r="F18" s="26"/>
      <c r="G18" s="27"/>
    </row>
    <row r="19" spans="1:7" x14ac:dyDescent="0.25">
      <c r="A19" s="9" t="s">
        <v>30</v>
      </c>
      <c r="B19" s="14" t="s">
        <v>31</v>
      </c>
      <c r="C19" s="10" t="s">
        <v>19</v>
      </c>
      <c r="D19" s="18">
        <v>104.17</v>
      </c>
      <c r="E19" s="10">
        <v>3231</v>
      </c>
      <c r="F19" s="9" t="s">
        <v>22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104.17</v>
      </c>
      <c r="E20" s="24"/>
      <c r="F20" s="26"/>
      <c r="G20" s="27"/>
    </row>
    <row r="21" spans="1:7" x14ac:dyDescent="0.25">
      <c r="A21" s="9" t="s">
        <v>32</v>
      </c>
      <c r="B21" s="14" t="s">
        <v>33</v>
      </c>
      <c r="C21" s="10" t="s">
        <v>34</v>
      </c>
      <c r="D21" s="18">
        <v>101.25</v>
      </c>
      <c r="E21" s="10">
        <v>3238</v>
      </c>
      <c r="F21" s="9" t="s">
        <v>25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101.25</v>
      </c>
      <c r="E22" s="24"/>
      <c r="F22" s="26"/>
      <c r="G22" s="27"/>
    </row>
    <row r="23" spans="1:7" x14ac:dyDescent="0.25">
      <c r="A23" s="9" t="s">
        <v>35</v>
      </c>
      <c r="B23" s="14" t="s">
        <v>36</v>
      </c>
      <c r="C23" s="10" t="s">
        <v>19</v>
      </c>
      <c r="D23" s="18">
        <v>10.62</v>
      </c>
      <c r="E23" s="10">
        <v>3295</v>
      </c>
      <c r="F23" s="9" t="s">
        <v>37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10.62</v>
      </c>
      <c r="E24" s="24"/>
      <c r="F24" s="26"/>
      <c r="G24" s="27"/>
    </row>
    <row r="25" spans="1:7" x14ac:dyDescent="0.25">
      <c r="A25" s="9" t="s">
        <v>38</v>
      </c>
      <c r="B25" s="14" t="s">
        <v>39</v>
      </c>
      <c r="C25" s="10" t="s">
        <v>28</v>
      </c>
      <c r="D25" s="18">
        <v>4.84</v>
      </c>
      <c r="E25" s="10">
        <v>3234</v>
      </c>
      <c r="F25" s="9" t="s">
        <v>40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4.84</v>
      </c>
      <c r="E26" s="24"/>
      <c r="F26" s="26"/>
      <c r="G26" s="27"/>
    </row>
    <row r="27" spans="1:7" x14ac:dyDescent="0.25">
      <c r="A27" s="9" t="s">
        <v>41</v>
      </c>
      <c r="B27" s="14" t="s">
        <v>42</v>
      </c>
      <c r="C27" s="10" t="s">
        <v>43</v>
      </c>
      <c r="D27" s="18">
        <v>434.54</v>
      </c>
      <c r="E27" s="10">
        <v>3222</v>
      </c>
      <c r="F27" s="9" t="s">
        <v>29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434.54</v>
      </c>
      <c r="E28" s="24"/>
      <c r="F28" s="26"/>
      <c r="G28" s="27"/>
    </row>
    <row r="29" spans="1:7" x14ac:dyDescent="0.25">
      <c r="A29" s="9" t="s">
        <v>44</v>
      </c>
      <c r="B29" s="14" t="s">
        <v>45</v>
      </c>
      <c r="C29" s="10" t="s">
        <v>46</v>
      </c>
      <c r="D29" s="18">
        <v>545.72</v>
      </c>
      <c r="E29" s="10">
        <v>3222</v>
      </c>
      <c r="F29" s="9" t="s">
        <v>29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545.72</v>
      </c>
      <c r="E30" s="24"/>
      <c r="F30" s="26"/>
      <c r="G30" s="27"/>
    </row>
    <row r="31" spans="1:7" x14ac:dyDescent="0.25">
      <c r="A31" s="9" t="s">
        <v>47</v>
      </c>
      <c r="B31" s="14" t="s">
        <v>48</v>
      </c>
      <c r="C31" s="10" t="s">
        <v>13</v>
      </c>
      <c r="D31" s="18">
        <v>264.25</v>
      </c>
      <c r="E31" s="10">
        <v>3223</v>
      </c>
      <c r="F31" s="9" t="s">
        <v>49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264.25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52</v>
      </c>
      <c r="D33" s="18">
        <v>1536.17</v>
      </c>
      <c r="E33" s="10">
        <v>3223</v>
      </c>
      <c r="F33" s="9" t="s">
        <v>49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1536.17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55</v>
      </c>
      <c r="D35" s="18">
        <v>115</v>
      </c>
      <c r="E35" s="10">
        <v>3222</v>
      </c>
      <c r="F35" s="9" t="s">
        <v>29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115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46</v>
      </c>
      <c r="D37" s="18">
        <v>6.5</v>
      </c>
      <c r="E37" s="10">
        <v>3239</v>
      </c>
      <c r="F37" s="9" t="s">
        <v>14</v>
      </c>
      <c r="G37" s="28" t="s">
        <v>15</v>
      </c>
    </row>
    <row r="38" spans="1:7" x14ac:dyDescent="0.25">
      <c r="A38" s="9"/>
      <c r="B38" s="14"/>
      <c r="C38" s="10"/>
      <c r="D38" s="18">
        <v>148.72</v>
      </c>
      <c r="E38" s="10">
        <v>4241</v>
      </c>
      <c r="F38" s="9" t="s">
        <v>72</v>
      </c>
      <c r="G38" s="29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SUM(D37:D38)</f>
        <v>155.22</v>
      </c>
      <c r="E39" s="24"/>
      <c r="F39" s="26"/>
      <c r="G39" s="27"/>
    </row>
    <row r="40" spans="1:7" x14ac:dyDescent="0.25">
      <c r="A40" s="9" t="s">
        <v>58</v>
      </c>
      <c r="B40" s="14" t="s">
        <v>59</v>
      </c>
      <c r="C40" s="10" t="s">
        <v>43</v>
      </c>
      <c r="D40" s="18">
        <v>98.1</v>
      </c>
      <c r="E40" s="10">
        <v>3234</v>
      </c>
      <c r="F40" s="9" t="s">
        <v>40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98.1</v>
      </c>
      <c r="E41" s="24"/>
      <c r="F41" s="26"/>
      <c r="G41" s="27"/>
    </row>
    <row r="42" spans="1:7" x14ac:dyDescent="0.25">
      <c r="A42" s="9" t="s">
        <v>60</v>
      </c>
      <c r="B42" s="14" t="s">
        <v>61</v>
      </c>
      <c r="C42" s="10" t="s">
        <v>62</v>
      </c>
      <c r="D42" s="18">
        <v>50</v>
      </c>
      <c r="E42" s="10">
        <v>3232</v>
      </c>
      <c r="F42" s="9" t="s">
        <v>63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50</v>
      </c>
      <c r="E43" s="24"/>
      <c r="F43" s="26"/>
      <c r="G43" s="27"/>
    </row>
    <row r="44" spans="1:7" ht="27" customHeight="1" thickBot="1" x14ac:dyDescent="0.3">
      <c r="A44" s="40" t="s">
        <v>16</v>
      </c>
      <c r="B44" s="31"/>
      <c r="C44" s="34"/>
      <c r="D44" s="41">
        <f>D9+D11+D13+D15+D18+D20+D22+D24+D26+D28+D30+D32+D34+D36+D39+D41+D43</f>
        <v>3783.5499999999997</v>
      </c>
      <c r="E44" s="32"/>
      <c r="F44" s="34"/>
      <c r="G44" s="35"/>
    </row>
    <row r="45" spans="1:7" ht="27" customHeight="1" thickBot="1" x14ac:dyDescent="0.3">
      <c r="A45" s="39" t="s">
        <v>73</v>
      </c>
      <c r="B45" s="42"/>
      <c r="C45" s="43"/>
      <c r="D45" s="44"/>
      <c r="E45" s="43"/>
      <c r="F45" s="45"/>
      <c r="G45" s="46"/>
    </row>
    <row r="46" spans="1:7" x14ac:dyDescent="0.25">
      <c r="A46" s="9"/>
      <c r="B46" s="14"/>
      <c r="C46" s="10"/>
      <c r="D46" s="18">
        <f>41233.67+1452</f>
        <v>42685.67</v>
      </c>
      <c r="E46" s="10">
        <v>3111</v>
      </c>
      <c r="F46" s="9" t="s">
        <v>64</v>
      </c>
      <c r="G46" s="28" t="s">
        <v>15</v>
      </c>
    </row>
    <row r="47" spans="1:7" x14ac:dyDescent="0.25">
      <c r="A47" s="9"/>
      <c r="B47" s="14"/>
      <c r="C47" s="10"/>
      <c r="D47" s="18">
        <v>647.28</v>
      </c>
      <c r="E47" s="10">
        <v>3113</v>
      </c>
      <c r="F47" s="9" t="s">
        <v>74</v>
      </c>
      <c r="G47" s="29" t="s">
        <v>15</v>
      </c>
    </row>
    <row r="48" spans="1:7" x14ac:dyDescent="0.25">
      <c r="A48" s="9"/>
      <c r="B48" s="14"/>
      <c r="C48" s="10"/>
      <c r="D48" s="18">
        <v>632.92999999999995</v>
      </c>
      <c r="E48" s="10">
        <v>3114</v>
      </c>
      <c r="F48" s="9" t="s">
        <v>75</v>
      </c>
      <c r="G48" s="29" t="s">
        <v>15</v>
      </c>
    </row>
    <row r="49" spans="1:7" x14ac:dyDescent="0.25">
      <c r="A49" s="9"/>
      <c r="B49" s="14"/>
      <c r="C49" s="10"/>
      <c r="D49" s="47">
        <v>300</v>
      </c>
      <c r="E49" s="10">
        <v>3121</v>
      </c>
      <c r="F49" s="9" t="s">
        <v>76</v>
      </c>
      <c r="G49" s="29" t="s">
        <v>15</v>
      </c>
    </row>
    <row r="50" spans="1:7" x14ac:dyDescent="0.25">
      <c r="A50" s="9"/>
      <c r="B50" s="14"/>
      <c r="C50" s="10"/>
      <c r="D50" s="47">
        <f>6650.4+239.58</f>
        <v>6889.98</v>
      </c>
      <c r="E50" s="10">
        <v>3132</v>
      </c>
      <c r="F50" s="9" t="s">
        <v>77</v>
      </c>
      <c r="G50" s="29" t="s">
        <v>15</v>
      </c>
    </row>
    <row r="51" spans="1:7" x14ac:dyDescent="0.25">
      <c r="A51" s="9"/>
      <c r="B51" s="14"/>
      <c r="C51" s="10"/>
      <c r="D51" s="47">
        <f>42.31+776.34</f>
        <v>818.65000000000009</v>
      </c>
      <c r="E51" s="10">
        <v>3211</v>
      </c>
      <c r="F51" s="9" t="s">
        <v>65</v>
      </c>
      <c r="G51" s="29" t="s">
        <v>15</v>
      </c>
    </row>
    <row r="52" spans="1:7" x14ac:dyDescent="0.25">
      <c r="A52" s="9"/>
      <c r="B52" s="14"/>
      <c r="C52" s="10"/>
      <c r="D52" s="47">
        <f>1456.2+10.08</f>
        <v>1466.28</v>
      </c>
      <c r="E52" s="10">
        <v>3212</v>
      </c>
      <c r="F52" s="9" t="s">
        <v>66</v>
      </c>
      <c r="G52" s="29" t="s">
        <v>15</v>
      </c>
    </row>
    <row r="53" spans="1:7" x14ac:dyDescent="0.25">
      <c r="A53" s="9"/>
      <c r="B53" s="14"/>
      <c r="C53" s="10"/>
      <c r="D53" s="47">
        <v>48</v>
      </c>
      <c r="E53" s="10">
        <v>3214</v>
      </c>
      <c r="F53" s="9" t="s">
        <v>78</v>
      </c>
      <c r="G53" s="29" t="s">
        <v>15</v>
      </c>
    </row>
    <row r="54" spans="1:7" x14ac:dyDescent="0.25">
      <c r="A54" s="9"/>
      <c r="B54" s="14"/>
      <c r="C54" s="10"/>
      <c r="D54" s="47">
        <v>164.52</v>
      </c>
      <c r="E54" s="10">
        <v>3237</v>
      </c>
      <c r="F54" s="9" t="s">
        <v>67</v>
      </c>
      <c r="G54" s="29" t="s">
        <v>15</v>
      </c>
    </row>
    <row r="55" spans="1:7" x14ac:dyDescent="0.25">
      <c r="A55" s="9"/>
      <c r="B55" s="14"/>
      <c r="C55" s="10"/>
      <c r="D55" s="18">
        <v>168</v>
      </c>
      <c r="E55" s="10">
        <v>3295</v>
      </c>
      <c r="F55" s="9" t="s">
        <v>37</v>
      </c>
      <c r="G55" s="29" t="s">
        <v>15</v>
      </c>
    </row>
    <row r="56" spans="1:7" x14ac:dyDescent="0.25">
      <c r="A56" s="9"/>
      <c r="B56" s="14"/>
      <c r="C56" s="10"/>
      <c r="D56" s="18">
        <v>53.09</v>
      </c>
      <c r="E56" s="10">
        <v>3299</v>
      </c>
      <c r="F56" s="9" t="s">
        <v>68</v>
      </c>
      <c r="G56" s="29" t="s">
        <v>15</v>
      </c>
    </row>
    <row r="57" spans="1:7" x14ac:dyDescent="0.25">
      <c r="A57" s="9"/>
      <c r="B57" s="14"/>
      <c r="C57" s="10"/>
      <c r="D57" s="18"/>
      <c r="E57" s="10"/>
      <c r="F57" s="9"/>
      <c r="G57" s="29"/>
    </row>
    <row r="58" spans="1:7" ht="21" customHeight="1" thickBot="1" x14ac:dyDescent="0.3">
      <c r="A58" s="22" t="s">
        <v>16</v>
      </c>
      <c r="B58" s="23"/>
      <c r="C58" s="24"/>
      <c r="D58" s="25">
        <f>SUM(D46:D57)</f>
        <v>53874.399999999994</v>
      </c>
      <c r="E58" s="24"/>
      <c r="F58" s="26"/>
      <c r="G58" s="27"/>
    </row>
    <row r="59" spans="1:7" ht="15.75" thickBot="1" x14ac:dyDescent="0.3">
      <c r="A59" s="30" t="s">
        <v>69</v>
      </c>
      <c r="B59" s="31"/>
      <c r="C59" s="32"/>
      <c r="D59" s="33">
        <f>D44+D58</f>
        <v>57657.95</v>
      </c>
      <c r="E59" s="32"/>
      <c r="F59" s="34"/>
      <c r="G59" s="35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</sheetData>
  <mergeCells count="1">
    <mergeCell ref="A7:G7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Ana Kovačec</cp:lastModifiedBy>
  <dcterms:created xsi:type="dcterms:W3CDTF">2024-03-05T11:42:46Z</dcterms:created>
  <dcterms:modified xsi:type="dcterms:W3CDTF">2025-02-12T11:25:58Z</dcterms:modified>
</cp:coreProperties>
</file>